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lubsnz.sharepoint.com/sites/HDrive/Shared Documents/SPORT/Euchre/Nationals/2022 Nationals - Clubs of Marlborough/"/>
    </mc:Choice>
  </mc:AlternateContent>
  <xr:revisionPtr revIDLastSave="0" documentId="8_{D1EC1857-23E4-498D-AD2A-86133C787F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turday" sheetId="1" r:id="rId1"/>
    <sheet name="Individual Scores" sheetId="2" r:id="rId2"/>
    <sheet name="Team Scores" sheetId="3" r:id="rId3"/>
    <sheet name="North - South" sheetId="4" r:id="rId4"/>
    <sheet name="Sunday" sheetId="5" r:id="rId5"/>
    <sheet name="Cup Scores" sheetId="6" r:id="rId6"/>
    <sheet name="Plate Scores" sheetId="7" r:id="rId7"/>
    <sheet name="Aggragate" sheetId="8" r:id="rId8"/>
  </sheets>
  <definedNames>
    <definedName name="_xlnm.Print_Area" localSheetId="1">'Individual Scores'!$A$1:$G$217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5" i="7" l="1"/>
  <c r="D5" i="7"/>
  <c r="D65" i="7"/>
  <c r="D62" i="7"/>
  <c r="D86" i="7"/>
  <c r="D8" i="7"/>
  <c r="D6" i="7"/>
  <c r="D44" i="7"/>
  <c r="D7" i="7"/>
  <c r="D94" i="7"/>
  <c r="D87" i="7"/>
  <c r="B53" i="7"/>
  <c r="D53" i="7"/>
  <c r="F53" i="7"/>
  <c r="D91" i="7"/>
  <c r="D60" i="7"/>
  <c r="D26" i="7"/>
  <c r="B26" i="7" s="1"/>
  <c r="C43" i="7"/>
  <c r="D43" i="7"/>
  <c r="B43" i="7" s="1"/>
  <c r="E43" i="7"/>
  <c r="F43" i="7"/>
  <c r="C36" i="7"/>
  <c r="D36" i="7"/>
  <c r="B36" i="7" s="1"/>
  <c r="E36" i="7"/>
  <c r="F36" i="7"/>
  <c r="D54" i="7"/>
  <c r="D55" i="7"/>
  <c r="B55" i="7" s="1"/>
  <c r="F55" i="7"/>
  <c r="D27" i="7"/>
  <c r="B27" i="7" s="1"/>
  <c r="F27" i="7"/>
  <c r="D92" i="7"/>
  <c r="C56" i="7"/>
  <c r="D56" i="7"/>
  <c r="B56" i="7" s="1"/>
  <c r="E56" i="7"/>
  <c r="F56" i="7"/>
  <c r="A16" i="7"/>
  <c r="D16" i="7"/>
  <c r="F16" i="7"/>
  <c r="D93" i="7"/>
  <c r="B93" i="7" s="1"/>
  <c r="F93" i="7"/>
  <c r="D24" i="7"/>
  <c r="A24" i="7" s="1"/>
  <c r="C9" i="7"/>
  <c r="D9" i="7"/>
  <c r="B9" i="7" s="1"/>
  <c r="E9" i="7"/>
  <c r="F9" i="7"/>
  <c r="D30" i="7"/>
  <c r="D85" i="7"/>
  <c r="B85" i="7" s="1"/>
  <c r="F85" i="7"/>
  <c r="D97" i="7"/>
  <c r="F97" i="7" s="1"/>
  <c r="A22" i="7"/>
  <c r="D22" i="7"/>
  <c r="F22" i="7"/>
  <c r="D78" i="7"/>
  <c r="B78" i="7" s="1"/>
  <c r="F78" i="7"/>
  <c r="D3" i="7"/>
  <c r="A3" i="7" s="1"/>
  <c r="C48" i="7"/>
  <c r="D48" i="7"/>
  <c r="B48" i="7" s="1"/>
  <c r="E48" i="7"/>
  <c r="F48" i="7"/>
  <c r="C4" i="7"/>
  <c r="D4" i="7"/>
  <c r="B4" i="7" s="1"/>
  <c r="E4" i="7"/>
  <c r="F4" i="7"/>
  <c r="D88" i="7"/>
  <c r="A88" i="7" s="1"/>
  <c r="D10" i="7"/>
  <c r="B10" i="7" s="1"/>
  <c r="F10" i="7"/>
  <c r="D37" i="7"/>
  <c r="A37" i="7" s="1"/>
  <c r="D46" i="7"/>
  <c r="A46" i="7" s="1"/>
  <c r="D45" i="7"/>
  <c r="B45" i="7" s="1"/>
  <c r="F45" i="7"/>
  <c r="D38" i="7"/>
  <c r="B38" i="7" s="1"/>
  <c r="D11" i="7"/>
  <c r="B11" i="7" s="1"/>
  <c r="D66" i="7"/>
  <c r="B66" i="7" s="1"/>
  <c r="F66" i="7"/>
  <c r="D76" i="7"/>
  <c r="B76" i="7" s="1"/>
  <c r="D75" i="7"/>
  <c r="A75" i="7" s="1"/>
  <c r="C69" i="7"/>
  <c r="D69" i="7"/>
  <c r="B69" i="7" s="1"/>
  <c r="E69" i="7"/>
  <c r="F69" i="7"/>
  <c r="A79" i="7"/>
  <c r="D79" i="7"/>
  <c r="F79" i="7"/>
  <c r="D15" i="7"/>
  <c r="B15" i="7" s="1"/>
  <c r="D84" i="7"/>
  <c r="B84" i="7" s="1"/>
  <c r="F84" i="7"/>
  <c r="D32" i="7"/>
  <c r="A32" i="7" s="1"/>
  <c r="C63" i="7"/>
  <c r="D63" i="7"/>
  <c r="B63" i="7" s="1"/>
  <c r="E63" i="7"/>
  <c r="F63" i="7"/>
  <c r="D12" i="7"/>
  <c r="A12" i="7" s="1"/>
  <c r="D51" i="7"/>
  <c r="B51" i="7" s="1"/>
  <c r="F51" i="7"/>
  <c r="D98" i="7"/>
  <c r="A98" i="7" s="1"/>
  <c r="D33" i="7"/>
  <c r="A33" i="7" s="1"/>
  <c r="D13" i="7"/>
  <c r="A13" i="7" s="1"/>
  <c r="C64" i="7"/>
  <c r="D64" i="7"/>
  <c r="B64" i="7" s="1"/>
  <c r="E64" i="7"/>
  <c r="F64" i="7"/>
  <c r="C57" i="7"/>
  <c r="D57" i="7"/>
  <c r="B57" i="7" s="1"/>
  <c r="E57" i="7"/>
  <c r="F57" i="7"/>
  <c r="A49" i="7"/>
  <c r="D49" i="7"/>
  <c r="F49" i="7"/>
  <c r="D14" i="7"/>
  <c r="B14" i="7" s="1"/>
  <c r="D52" i="7"/>
  <c r="A52" i="7" s="1"/>
  <c r="C67" i="7"/>
  <c r="D67" i="7"/>
  <c r="B67" i="7" s="1"/>
  <c r="E67" i="7"/>
  <c r="F67" i="7"/>
  <c r="A101" i="7"/>
  <c r="D101" i="7"/>
  <c r="F101" i="7"/>
  <c r="D70" i="7"/>
  <c r="B70" i="7" s="1"/>
  <c r="D95" i="7"/>
  <c r="A95" i="7" s="1"/>
  <c r="D20" i="7"/>
  <c r="A20" i="7" s="1"/>
  <c r="D39" i="7"/>
  <c r="B39" i="7" s="1"/>
  <c r="F39" i="7"/>
  <c r="D83" i="7"/>
  <c r="A83" i="7" s="1"/>
  <c r="C89" i="7"/>
  <c r="D89" i="7"/>
  <c r="B89" i="7" s="1"/>
  <c r="E89" i="7"/>
  <c r="F89" i="7"/>
  <c r="D68" i="7"/>
  <c r="A68" i="7" s="1"/>
  <c r="D96" i="7"/>
  <c r="A96" i="7" s="1"/>
  <c r="C100" i="7"/>
  <c r="D100" i="7"/>
  <c r="B100" i="7" s="1"/>
  <c r="E100" i="7"/>
  <c r="F100" i="7"/>
  <c r="C28" i="7"/>
  <c r="D28" i="7"/>
  <c r="B28" i="7" s="1"/>
  <c r="E28" i="7"/>
  <c r="F28" i="7"/>
  <c r="A34" i="7"/>
  <c r="D34" i="7"/>
  <c r="F34" i="7"/>
  <c r="D71" i="7"/>
  <c r="B71" i="7" s="1"/>
  <c r="D21" i="7"/>
  <c r="A21" i="7" s="1"/>
  <c r="C58" i="7"/>
  <c r="D58" i="7"/>
  <c r="B58" i="7" s="1"/>
  <c r="E58" i="7"/>
  <c r="F58" i="7"/>
  <c r="D80" i="7"/>
  <c r="A80" i="7" s="1"/>
  <c r="D35" i="7"/>
  <c r="B35" i="7" s="1"/>
  <c r="F35" i="7"/>
  <c r="D29" i="7"/>
  <c r="A29" i="7" s="1"/>
  <c r="C17" i="7"/>
  <c r="D17" i="7"/>
  <c r="B17" i="7" s="1"/>
  <c r="E17" i="7"/>
  <c r="F17" i="7"/>
  <c r="D77" i="7"/>
  <c r="D40" i="7"/>
  <c r="B40" i="7" s="1"/>
  <c r="F40" i="7"/>
  <c r="D72" i="7"/>
  <c r="A72" i="7" s="1"/>
  <c r="D23" i="7"/>
  <c r="F23" i="7" s="1"/>
  <c r="C41" i="7"/>
  <c r="D41" i="7"/>
  <c r="B41" i="7" s="1"/>
  <c r="E41" i="7"/>
  <c r="F41" i="7"/>
  <c r="D47" i="7"/>
  <c r="D81" i="7"/>
  <c r="A81" i="7" s="1"/>
  <c r="C31" i="7"/>
  <c r="D31" i="7"/>
  <c r="B31" i="7" s="1"/>
  <c r="E31" i="7"/>
  <c r="F31" i="7"/>
  <c r="D82" i="7"/>
  <c r="D2" i="7"/>
  <c r="B2" i="7" s="1"/>
  <c r="D50" i="7"/>
  <c r="A50" i="7" s="1"/>
  <c r="C18" i="7"/>
  <c r="D18" i="7"/>
  <c r="B18" i="7" s="1"/>
  <c r="E18" i="7"/>
  <c r="F18" i="7"/>
  <c r="A99" i="7"/>
  <c r="D99" i="7"/>
  <c r="F99" i="7"/>
  <c r="D61" i="7"/>
  <c r="D19" i="7"/>
  <c r="B19" i="7" s="1"/>
  <c r="D42" i="7"/>
  <c r="B42" i="7" s="1"/>
  <c r="C73" i="7"/>
  <c r="D73" i="7"/>
  <c r="B73" i="7" s="1"/>
  <c r="E73" i="7"/>
  <c r="F73" i="7"/>
  <c r="D90" i="7"/>
  <c r="B90" i="7" s="1"/>
  <c r="C74" i="7"/>
  <c r="D74" i="7"/>
  <c r="B74" i="7" s="1"/>
  <c r="E74" i="7"/>
  <c r="F74" i="7"/>
  <c r="D59" i="7"/>
  <c r="B59" i="7" s="1"/>
  <c r="D45" i="6"/>
  <c r="B45" i="6" s="1"/>
  <c r="D34" i="6"/>
  <c r="D30" i="6"/>
  <c r="B30" i="6" s="1"/>
  <c r="D2" i="6"/>
  <c r="D9" i="6"/>
  <c r="B95" i="6"/>
  <c r="D95" i="6"/>
  <c r="F95" i="6"/>
  <c r="D91" i="6"/>
  <c r="B116" i="6"/>
  <c r="D116" i="6"/>
  <c r="F116" i="6"/>
  <c r="D77" i="6"/>
  <c r="B59" i="6"/>
  <c r="D59" i="6"/>
  <c r="F59" i="6"/>
  <c r="D43" i="6"/>
  <c r="D79" i="6"/>
  <c r="D60" i="6"/>
  <c r="B101" i="6"/>
  <c r="D101" i="6"/>
  <c r="F101" i="6"/>
  <c r="D61" i="6"/>
  <c r="B113" i="6"/>
  <c r="D113" i="6"/>
  <c r="F113" i="6"/>
  <c r="D67" i="6"/>
  <c r="B67" i="6" s="1"/>
  <c r="D110" i="6"/>
  <c r="A110" i="6" s="1"/>
  <c r="C10" i="6"/>
  <c r="D10" i="6"/>
  <c r="B10" i="6" s="1"/>
  <c r="E10" i="6"/>
  <c r="F10" i="6"/>
  <c r="C25" i="6"/>
  <c r="D25" i="6"/>
  <c r="B25" i="6" s="1"/>
  <c r="E25" i="6"/>
  <c r="F25" i="6"/>
  <c r="D6" i="6"/>
  <c r="B6" i="6" s="1"/>
  <c r="D26" i="6"/>
  <c r="B26" i="6" s="1"/>
  <c r="C87" i="6"/>
  <c r="D87" i="6"/>
  <c r="B87" i="6" s="1"/>
  <c r="E87" i="6"/>
  <c r="F87" i="6"/>
  <c r="D62" i="6"/>
  <c r="B62" i="6" s="1"/>
  <c r="C70" i="6"/>
  <c r="D70" i="6"/>
  <c r="B70" i="6" s="1"/>
  <c r="E70" i="6"/>
  <c r="F70" i="6"/>
  <c r="D47" i="6"/>
  <c r="B47" i="6" s="1"/>
  <c r="C52" i="6"/>
  <c r="D52" i="6"/>
  <c r="B52" i="6" s="1"/>
  <c r="E52" i="6"/>
  <c r="F52" i="6"/>
  <c r="D46" i="6"/>
  <c r="B46" i="6" s="1"/>
  <c r="C18" i="6"/>
  <c r="D18" i="6"/>
  <c r="B18" i="6" s="1"/>
  <c r="E18" i="6"/>
  <c r="F18" i="6"/>
  <c r="D96" i="6"/>
  <c r="B96" i="6" s="1"/>
  <c r="C63" i="6"/>
  <c r="D63" i="6"/>
  <c r="B63" i="6" s="1"/>
  <c r="E63" i="6"/>
  <c r="F63" i="6"/>
  <c r="D16" i="6"/>
  <c r="B16" i="6" s="1"/>
  <c r="C20" i="6"/>
  <c r="D20" i="6"/>
  <c r="B20" i="6" s="1"/>
  <c r="E20" i="6"/>
  <c r="F20" i="6"/>
  <c r="D53" i="6"/>
  <c r="B53" i="6" s="1"/>
  <c r="C92" i="6"/>
  <c r="D92" i="6"/>
  <c r="B92" i="6" s="1"/>
  <c r="E92" i="6"/>
  <c r="F92" i="6"/>
  <c r="D81" i="6"/>
  <c r="B81" i="6" s="1"/>
  <c r="D68" i="6"/>
  <c r="B68" i="6" s="1"/>
  <c r="C71" i="6"/>
  <c r="D71" i="6"/>
  <c r="B71" i="6" s="1"/>
  <c r="E71" i="6"/>
  <c r="F71" i="6"/>
  <c r="D37" i="6"/>
  <c r="B37" i="6" s="1"/>
  <c r="D38" i="6"/>
  <c r="B38" i="6" s="1"/>
  <c r="C105" i="6"/>
  <c r="D105" i="6"/>
  <c r="B105" i="6" s="1"/>
  <c r="E105" i="6"/>
  <c r="F105" i="6"/>
  <c r="D102" i="6"/>
  <c r="B102" i="6" s="1"/>
  <c r="C72" i="6"/>
  <c r="D72" i="6"/>
  <c r="B72" i="6" s="1"/>
  <c r="E72" i="6"/>
  <c r="F72" i="6"/>
  <c r="C112" i="6"/>
  <c r="D112" i="6"/>
  <c r="B112" i="6" s="1"/>
  <c r="E112" i="6"/>
  <c r="F112" i="6"/>
  <c r="D108" i="6"/>
  <c r="B108" i="6" s="1"/>
  <c r="D106" i="6"/>
  <c r="B106" i="6" s="1"/>
  <c r="C39" i="6"/>
  <c r="D39" i="6"/>
  <c r="B39" i="6" s="1"/>
  <c r="E39" i="6"/>
  <c r="F39" i="6"/>
  <c r="D21" i="6"/>
  <c r="B21" i="6" s="1"/>
  <c r="D103" i="6"/>
  <c r="B103" i="6" s="1"/>
  <c r="C82" i="6"/>
  <c r="D82" i="6"/>
  <c r="B82" i="6" s="1"/>
  <c r="E82" i="6"/>
  <c r="F82" i="6"/>
  <c r="D40" i="6"/>
  <c r="B40" i="6" s="1"/>
  <c r="C19" i="6"/>
  <c r="D19" i="6"/>
  <c r="B19" i="6" s="1"/>
  <c r="E19" i="6"/>
  <c r="F19" i="6"/>
  <c r="D14" i="6"/>
  <c r="B14" i="6" s="1"/>
  <c r="C83" i="6"/>
  <c r="D83" i="6"/>
  <c r="B83" i="6" s="1"/>
  <c r="E83" i="6"/>
  <c r="F83" i="6"/>
  <c r="D27" i="6"/>
  <c r="D111" i="6"/>
  <c r="A111" i="6" s="1"/>
  <c r="F111" i="6"/>
  <c r="D41" i="6"/>
  <c r="B41" i="6" s="1"/>
  <c r="F41" i="6"/>
  <c r="D31" i="6"/>
  <c r="B31" i="6" s="1"/>
  <c r="F31" i="6"/>
  <c r="D7" i="6"/>
  <c r="B7" i="6" s="1"/>
  <c r="F7" i="6"/>
  <c r="D28" i="6"/>
  <c r="B28" i="6" s="1"/>
  <c r="F28" i="6"/>
  <c r="D24" i="6"/>
  <c r="B24" i="6" s="1"/>
  <c r="F24" i="6"/>
  <c r="D97" i="6"/>
  <c r="B97" i="6" s="1"/>
  <c r="F97" i="6"/>
  <c r="D114" i="6"/>
  <c r="B114" i="6" s="1"/>
  <c r="F114" i="6"/>
  <c r="D36" i="6"/>
  <c r="B36" i="6" s="1"/>
  <c r="F36" i="6"/>
  <c r="D22" i="6"/>
  <c r="B22" i="6" s="1"/>
  <c r="F22" i="6"/>
  <c r="D54" i="6"/>
  <c r="B54" i="6" s="1"/>
  <c r="F54" i="6"/>
  <c r="D35" i="6"/>
  <c r="B35" i="6" s="1"/>
  <c r="F35" i="6"/>
  <c r="D12" i="6"/>
  <c r="B12" i="6" s="1"/>
  <c r="F12" i="6"/>
  <c r="D32" i="6"/>
  <c r="B32" i="6" s="1"/>
  <c r="F32" i="6"/>
  <c r="D88" i="6"/>
  <c r="B88" i="6" s="1"/>
  <c r="F88" i="6"/>
  <c r="D44" i="6"/>
  <c r="B44" i="6" s="1"/>
  <c r="F44" i="6"/>
  <c r="D50" i="6"/>
  <c r="B50" i="6" s="1"/>
  <c r="F50" i="6"/>
  <c r="D84" i="6"/>
  <c r="B84" i="6" s="1"/>
  <c r="F84" i="6"/>
  <c r="D48" i="6"/>
  <c r="B48" i="6" s="1"/>
  <c r="F48" i="6"/>
  <c r="D51" i="6"/>
  <c r="B51" i="6" s="1"/>
  <c r="F51" i="6"/>
  <c r="D100" i="6"/>
  <c r="B100" i="6" s="1"/>
  <c r="F100" i="6"/>
  <c r="D109" i="6"/>
  <c r="B109" i="6" s="1"/>
  <c r="F109" i="6"/>
  <c r="D64" i="6"/>
  <c r="B64" i="6" s="1"/>
  <c r="F64" i="6"/>
  <c r="D98" i="6"/>
  <c r="B98" i="6" s="1"/>
  <c r="F98" i="6"/>
  <c r="D17" i="6"/>
  <c r="B17" i="6" s="1"/>
  <c r="F17" i="6"/>
  <c r="D8" i="6"/>
  <c r="B8" i="6" s="1"/>
  <c r="F8" i="6"/>
  <c r="D13" i="6"/>
  <c r="B13" i="6" s="1"/>
  <c r="F13" i="6"/>
  <c r="D49" i="6"/>
  <c r="B49" i="6" s="1"/>
  <c r="F49" i="6"/>
  <c r="D55" i="6"/>
  <c r="B55" i="6" s="1"/>
  <c r="F55" i="6"/>
  <c r="D104" i="6"/>
  <c r="B104" i="6" s="1"/>
  <c r="F104" i="6"/>
  <c r="D65" i="6"/>
  <c r="B65" i="6" s="1"/>
  <c r="F65" i="6"/>
  <c r="D56" i="6"/>
  <c r="B56" i="6" s="1"/>
  <c r="F56" i="6"/>
  <c r="D11" i="6"/>
  <c r="B11" i="6" s="1"/>
  <c r="F11" i="6"/>
  <c r="D15" i="6"/>
  <c r="B15" i="6" s="1"/>
  <c r="F15" i="6"/>
  <c r="D78" i="6"/>
  <c r="B78" i="6" s="1"/>
  <c r="F78" i="6"/>
  <c r="D89" i="6"/>
  <c r="A89" i="6" s="1"/>
  <c r="C3" i="6"/>
  <c r="D3" i="6"/>
  <c r="B3" i="6" s="1"/>
  <c r="E3" i="6"/>
  <c r="F3" i="6"/>
  <c r="D66" i="6"/>
  <c r="D29" i="6"/>
  <c r="C69" i="6"/>
  <c r="D69" i="6"/>
  <c r="B69" i="6" s="1"/>
  <c r="E69" i="6"/>
  <c r="F69" i="6"/>
  <c r="C80" i="6"/>
  <c r="D80" i="6"/>
  <c r="B80" i="6" s="1"/>
  <c r="E80" i="6"/>
  <c r="F80" i="6"/>
  <c r="D5" i="6"/>
  <c r="D90" i="6"/>
  <c r="A90" i="6" s="1"/>
  <c r="C85" i="6"/>
  <c r="D85" i="6"/>
  <c r="B85" i="6" s="1"/>
  <c r="E85" i="6"/>
  <c r="F85" i="6"/>
  <c r="C93" i="6"/>
  <c r="D93" i="6"/>
  <c r="B93" i="6" s="1"/>
  <c r="E93" i="6"/>
  <c r="F93" i="6"/>
  <c r="D73" i="6"/>
  <c r="D107" i="6"/>
  <c r="B107" i="6" s="1"/>
  <c r="F107" i="6"/>
  <c r="D75" i="6"/>
  <c r="A75" i="6" s="1"/>
  <c r="D115" i="6"/>
  <c r="F115" i="6" s="1"/>
  <c r="D23" i="6"/>
  <c r="B23" i="6" s="1"/>
  <c r="C86" i="6"/>
  <c r="D86" i="6"/>
  <c r="B86" i="6" s="1"/>
  <c r="E86" i="6"/>
  <c r="F86" i="6"/>
  <c r="D76" i="6"/>
  <c r="B76" i="6" s="1"/>
  <c r="D57" i="6"/>
  <c r="B57" i="6" s="1"/>
  <c r="D42" i="6"/>
  <c r="B42" i="6" s="1"/>
  <c r="C74" i="6"/>
  <c r="D74" i="6"/>
  <c r="B74" i="6" s="1"/>
  <c r="E74" i="6"/>
  <c r="F74" i="6"/>
  <c r="D33" i="6"/>
  <c r="B33" i="6" s="1"/>
  <c r="C117" i="6"/>
  <c r="D117" i="6"/>
  <c r="B117" i="6" s="1"/>
  <c r="E117" i="6"/>
  <c r="F117" i="6"/>
  <c r="D99" i="6"/>
  <c r="B99" i="6" s="1"/>
  <c r="C58" i="6"/>
  <c r="D58" i="6"/>
  <c r="B58" i="6" s="1"/>
  <c r="E58" i="6"/>
  <c r="F58" i="6"/>
  <c r="D4" i="6"/>
  <c r="B4" i="6" s="1"/>
  <c r="D94" i="6"/>
  <c r="C94" i="6" s="1"/>
  <c r="E4" i="2"/>
  <c r="E9" i="2"/>
  <c r="E81" i="2"/>
  <c r="C169" i="2"/>
  <c r="A214" i="2"/>
  <c r="B214" i="2"/>
  <c r="C214" i="2"/>
  <c r="D214" i="2"/>
  <c r="E214" i="2"/>
  <c r="A215" i="2"/>
  <c r="B215" i="2"/>
  <c r="C215" i="2"/>
  <c r="D215" i="2"/>
  <c r="E215" i="2"/>
  <c r="A216" i="2"/>
  <c r="B216" i="2"/>
  <c r="C216" i="2"/>
  <c r="D216" i="2"/>
  <c r="E216" i="2"/>
  <c r="A217" i="2"/>
  <c r="B217" i="2"/>
  <c r="C217" i="2"/>
  <c r="D217" i="2"/>
  <c r="E217" i="2"/>
  <c r="N163" i="1"/>
  <c r="M163" i="1"/>
  <c r="K220" i="1"/>
  <c r="I220" i="1"/>
  <c r="I225" i="1"/>
  <c r="G220" i="1"/>
  <c r="E220" i="1"/>
  <c r="K224" i="5"/>
  <c r="K225" i="1"/>
  <c r="E225" i="1"/>
  <c r="A2" i="8"/>
  <c r="M179" i="1"/>
  <c r="D179" i="2"/>
  <c r="C179" i="2"/>
  <c r="B179" i="2"/>
  <c r="A179" i="2"/>
  <c r="B111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C213" i="2"/>
  <c r="B213" i="2"/>
  <c r="C212" i="2"/>
  <c r="B212" i="2"/>
  <c r="C211" i="2"/>
  <c r="B211" i="2"/>
  <c r="C210" i="2"/>
  <c r="B210" i="2"/>
  <c r="C209" i="2"/>
  <c r="B209" i="2"/>
  <c r="C208" i="2"/>
  <c r="B208" i="2"/>
  <c r="C207" i="2"/>
  <c r="B207" i="2"/>
  <c r="C206" i="2"/>
  <c r="B206" i="2"/>
  <c r="C205" i="2"/>
  <c r="B205" i="2"/>
  <c r="C204" i="2"/>
  <c r="B204" i="2"/>
  <c r="C203" i="2"/>
  <c r="B203" i="2"/>
  <c r="C202" i="2"/>
  <c r="B202" i="2"/>
  <c r="C201" i="2"/>
  <c r="B201" i="2"/>
  <c r="C200" i="2"/>
  <c r="B200" i="2"/>
  <c r="C199" i="2"/>
  <c r="B199" i="2"/>
  <c r="C198" i="2"/>
  <c r="B198" i="2"/>
  <c r="C197" i="2"/>
  <c r="B197" i="2"/>
  <c r="C196" i="2"/>
  <c r="B196" i="2"/>
  <c r="C195" i="2"/>
  <c r="B195" i="2"/>
  <c r="C194" i="2"/>
  <c r="B194" i="2"/>
  <c r="C193" i="2"/>
  <c r="B193" i="2"/>
  <c r="C192" i="2"/>
  <c r="B192" i="2"/>
  <c r="C191" i="2"/>
  <c r="B191" i="2"/>
  <c r="C190" i="2"/>
  <c r="B190" i="2"/>
  <c r="C189" i="2"/>
  <c r="B189" i="2"/>
  <c r="C188" i="2"/>
  <c r="B188" i="2"/>
  <c r="C187" i="2"/>
  <c r="B187" i="2"/>
  <c r="C186" i="2"/>
  <c r="B186" i="2"/>
  <c r="C185" i="2"/>
  <c r="B185" i="2"/>
  <c r="C184" i="2"/>
  <c r="B184" i="2"/>
  <c r="C183" i="2"/>
  <c r="B183" i="2"/>
  <c r="C182" i="2"/>
  <c r="B182" i="2"/>
  <c r="C178" i="2"/>
  <c r="B178" i="2"/>
  <c r="C177" i="2"/>
  <c r="B177" i="2"/>
  <c r="C176" i="2"/>
  <c r="B176" i="2"/>
  <c r="C175" i="2"/>
  <c r="B175" i="2"/>
  <c r="C174" i="2"/>
  <c r="B174" i="2"/>
  <c r="C173" i="2"/>
  <c r="B173" i="2"/>
  <c r="C172" i="2"/>
  <c r="B172" i="2"/>
  <c r="C171" i="2"/>
  <c r="B171" i="2"/>
  <c r="C170" i="2"/>
  <c r="B170" i="2"/>
  <c r="B169" i="2"/>
  <c r="C168" i="2"/>
  <c r="B168" i="2"/>
  <c r="C167" i="2"/>
  <c r="B167" i="2"/>
  <c r="C166" i="2"/>
  <c r="B166" i="2"/>
  <c r="C165" i="2"/>
  <c r="B165" i="2"/>
  <c r="C164" i="2"/>
  <c r="B164" i="2"/>
  <c r="C163" i="2"/>
  <c r="B163" i="2"/>
  <c r="C162" i="2"/>
  <c r="B162" i="2"/>
  <c r="C161" i="2"/>
  <c r="B161" i="2"/>
  <c r="C160" i="2"/>
  <c r="B160" i="2"/>
  <c r="C159" i="2"/>
  <c r="B159" i="2"/>
  <c r="C158" i="2"/>
  <c r="B158" i="2"/>
  <c r="C157" i="2"/>
  <c r="B157" i="2"/>
  <c r="C156" i="2"/>
  <c r="B156" i="2"/>
  <c r="C155" i="2"/>
  <c r="B155" i="2"/>
  <c r="C154" i="2"/>
  <c r="B154" i="2"/>
  <c r="C153" i="2"/>
  <c r="B153" i="2"/>
  <c r="C152" i="2"/>
  <c r="B152" i="2"/>
  <c r="C151" i="2"/>
  <c r="B151" i="2"/>
  <c r="C150" i="2"/>
  <c r="B150" i="2"/>
  <c r="C149" i="2"/>
  <c r="B149" i="2"/>
  <c r="C148" i="2"/>
  <c r="B148" i="2"/>
  <c r="C147" i="2"/>
  <c r="B147" i="2"/>
  <c r="C146" i="2"/>
  <c r="B146" i="2"/>
  <c r="C145" i="2"/>
  <c r="B145" i="2"/>
  <c r="C144" i="2"/>
  <c r="B144" i="2"/>
  <c r="C143" i="2"/>
  <c r="B143" i="2"/>
  <c r="C142" i="2"/>
  <c r="B142" i="2"/>
  <c r="C141" i="2"/>
  <c r="B141" i="2"/>
  <c r="C140" i="2"/>
  <c r="B140" i="2"/>
  <c r="C139" i="2"/>
  <c r="B139" i="2"/>
  <c r="C138" i="2"/>
  <c r="B138" i="2"/>
  <c r="C137" i="2"/>
  <c r="B137" i="2"/>
  <c r="C136" i="2"/>
  <c r="B136" i="2"/>
  <c r="C135" i="2"/>
  <c r="B135" i="2"/>
  <c r="C134" i="2"/>
  <c r="B134" i="2"/>
  <c r="C133" i="2"/>
  <c r="B133" i="2"/>
  <c r="C132" i="2"/>
  <c r="B132" i="2"/>
  <c r="C131" i="2"/>
  <c r="B131" i="2"/>
  <c r="C130" i="2"/>
  <c r="B130" i="2"/>
  <c r="A25" i="8"/>
  <c r="B25" i="8"/>
  <c r="C25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A85" i="8"/>
  <c r="B85" i="8"/>
  <c r="C85" i="8"/>
  <c r="D85" i="8"/>
  <c r="E85" i="8"/>
  <c r="F85" i="8"/>
  <c r="G85" i="8"/>
  <c r="H85" i="8"/>
  <c r="I85" i="8"/>
  <c r="J85" i="8"/>
  <c r="K85" i="8"/>
  <c r="L85" i="8"/>
  <c r="M85" i="8"/>
  <c r="N85" i="8"/>
  <c r="O85" i="8"/>
  <c r="P85" i="8"/>
  <c r="Q85" i="8"/>
  <c r="R85" i="8"/>
  <c r="S85" i="8"/>
  <c r="T85" i="8"/>
  <c r="U85" i="8"/>
  <c r="A23" i="8"/>
  <c r="B23" i="8"/>
  <c r="C23" i="8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R23" i="8"/>
  <c r="S23" i="8"/>
  <c r="T23" i="8"/>
  <c r="U23" i="8"/>
  <c r="A13" i="8"/>
  <c r="B13" i="8"/>
  <c r="C13" i="8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T13" i="8"/>
  <c r="U13" i="8"/>
  <c r="A49" i="8"/>
  <c r="B49" i="8"/>
  <c r="C49" i="8"/>
  <c r="D49" i="8"/>
  <c r="E49" i="8"/>
  <c r="F49" i="8"/>
  <c r="G49" i="8"/>
  <c r="H49" i="8"/>
  <c r="I49" i="8"/>
  <c r="J49" i="8"/>
  <c r="K49" i="8"/>
  <c r="L49" i="8"/>
  <c r="M49" i="8"/>
  <c r="N49" i="8"/>
  <c r="O49" i="8"/>
  <c r="P49" i="8"/>
  <c r="Q49" i="8"/>
  <c r="R49" i="8"/>
  <c r="S49" i="8"/>
  <c r="T49" i="8"/>
  <c r="U49" i="8"/>
  <c r="A24" i="8"/>
  <c r="B24" i="8"/>
  <c r="C24" i="8"/>
  <c r="D24" i="8"/>
  <c r="E24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U24" i="8"/>
  <c r="A74" i="8"/>
  <c r="B74" i="8"/>
  <c r="C74" i="8"/>
  <c r="D74" i="8"/>
  <c r="E74" i="8"/>
  <c r="F74" i="8"/>
  <c r="G74" i="8"/>
  <c r="H74" i="8"/>
  <c r="I74" i="8"/>
  <c r="J74" i="8"/>
  <c r="K74" i="8"/>
  <c r="L74" i="8"/>
  <c r="M74" i="8"/>
  <c r="N74" i="8"/>
  <c r="O74" i="8"/>
  <c r="P74" i="8"/>
  <c r="Q74" i="8"/>
  <c r="R74" i="8"/>
  <c r="S74" i="8"/>
  <c r="T74" i="8"/>
  <c r="U74" i="8"/>
  <c r="A52" i="8"/>
  <c r="B52" i="8"/>
  <c r="C52" i="8"/>
  <c r="D52" i="8"/>
  <c r="E52" i="8"/>
  <c r="F52" i="8"/>
  <c r="G52" i="8"/>
  <c r="H52" i="8"/>
  <c r="I52" i="8"/>
  <c r="J52" i="8"/>
  <c r="K52" i="8"/>
  <c r="L52" i="8"/>
  <c r="M52" i="8"/>
  <c r="N52" i="8"/>
  <c r="O52" i="8"/>
  <c r="P52" i="8"/>
  <c r="Q52" i="8"/>
  <c r="R52" i="8"/>
  <c r="S52" i="8"/>
  <c r="T52" i="8"/>
  <c r="U52" i="8"/>
  <c r="A166" i="8"/>
  <c r="B166" i="8"/>
  <c r="C166" i="8"/>
  <c r="D166" i="8"/>
  <c r="E166" i="8"/>
  <c r="F166" i="8"/>
  <c r="G166" i="8"/>
  <c r="H166" i="8"/>
  <c r="I166" i="8"/>
  <c r="J166" i="8"/>
  <c r="K166" i="8"/>
  <c r="L166" i="8"/>
  <c r="M166" i="8"/>
  <c r="N166" i="8"/>
  <c r="O166" i="8"/>
  <c r="P166" i="8"/>
  <c r="Q166" i="8"/>
  <c r="R166" i="8"/>
  <c r="S166" i="8"/>
  <c r="T166" i="8"/>
  <c r="U166" i="8"/>
  <c r="A140" i="8"/>
  <c r="B140" i="8"/>
  <c r="C140" i="8"/>
  <c r="D140" i="8"/>
  <c r="E140" i="8"/>
  <c r="F140" i="8"/>
  <c r="G140" i="8"/>
  <c r="H140" i="8"/>
  <c r="I140" i="8"/>
  <c r="J140" i="8"/>
  <c r="K140" i="8"/>
  <c r="L140" i="8"/>
  <c r="M140" i="8"/>
  <c r="N140" i="8"/>
  <c r="O140" i="8"/>
  <c r="P140" i="8"/>
  <c r="Q140" i="8"/>
  <c r="R140" i="8"/>
  <c r="S140" i="8"/>
  <c r="T140" i="8"/>
  <c r="U140" i="8"/>
  <c r="A184" i="8"/>
  <c r="B184" i="8"/>
  <c r="C184" i="8"/>
  <c r="D184" i="8"/>
  <c r="E184" i="8"/>
  <c r="F184" i="8"/>
  <c r="G184" i="8"/>
  <c r="H184" i="8"/>
  <c r="I184" i="8"/>
  <c r="J184" i="8"/>
  <c r="K184" i="8"/>
  <c r="L184" i="8"/>
  <c r="M184" i="8"/>
  <c r="N184" i="8"/>
  <c r="O184" i="8"/>
  <c r="P184" i="8"/>
  <c r="Q184" i="8"/>
  <c r="R184" i="8"/>
  <c r="S184" i="8"/>
  <c r="T184" i="8"/>
  <c r="U184" i="8"/>
  <c r="A11" i="8"/>
  <c r="B11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A182" i="8"/>
  <c r="B182" i="8"/>
  <c r="C182" i="8"/>
  <c r="D182" i="8"/>
  <c r="E182" i="8"/>
  <c r="F182" i="8"/>
  <c r="G182" i="8"/>
  <c r="H182" i="8"/>
  <c r="I182" i="8"/>
  <c r="J182" i="8"/>
  <c r="K182" i="8"/>
  <c r="L182" i="8"/>
  <c r="M182" i="8"/>
  <c r="N182" i="8"/>
  <c r="O182" i="8"/>
  <c r="P182" i="8"/>
  <c r="Q182" i="8"/>
  <c r="R182" i="8"/>
  <c r="S182" i="8"/>
  <c r="T182" i="8"/>
  <c r="U182" i="8"/>
  <c r="A59" i="8"/>
  <c r="B59" i="8"/>
  <c r="C59" i="8"/>
  <c r="D59" i="8"/>
  <c r="E59" i="8"/>
  <c r="F59" i="8"/>
  <c r="G59" i="8"/>
  <c r="H59" i="8"/>
  <c r="I59" i="8"/>
  <c r="J59" i="8"/>
  <c r="K59" i="8"/>
  <c r="L59" i="8"/>
  <c r="M59" i="8"/>
  <c r="N59" i="8"/>
  <c r="O59" i="8"/>
  <c r="P59" i="8"/>
  <c r="Q59" i="8"/>
  <c r="R59" i="8"/>
  <c r="S59" i="8"/>
  <c r="T59" i="8"/>
  <c r="U59" i="8"/>
  <c r="A53" i="8"/>
  <c r="B53" i="8"/>
  <c r="C53" i="8"/>
  <c r="D53" i="8"/>
  <c r="E53" i="8"/>
  <c r="F53" i="8"/>
  <c r="G53" i="8"/>
  <c r="H53" i="8"/>
  <c r="I53" i="8"/>
  <c r="J53" i="8"/>
  <c r="K53" i="8"/>
  <c r="L53" i="8"/>
  <c r="M53" i="8"/>
  <c r="N53" i="8"/>
  <c r="O53" i="8"/>
  <c r="P53" i="8"/>
  <c r="Q53" i="8"/>
  <c r="R53" i="8"/>
  <c r="S53" i="8"/>
  <c r="T53" i="8"/>
  <c r="U53" i="8"/>
  <c r="A79" i="8"/>
  <c r="B79" i="8"/>
  <c r="C79" i="8"/>
  <c r="D79" i="8"/>
  <c r="E79" i="8"/>
  <c r="F79" i="8"/>
  <c r="G79" i="8"/>
  <c r="H79" i="8"/>
  <c r="I79" i="8"/>
  <c r="J79" i="8"/>
  <c r="K79" i="8"/>
  <c r="L79" i="8"/>
  <c r="M79" i="8"/>
  <c r="N79" i="8"/>
  <c r="O79" i="8"/>
  <c r="P79" i="8"/>
  <c r="Q79" i="8"/>
  <c r="R79" i="8"/>
  <c r="S79" i="8"/>
  <c r="A62" i="8"/>
  <c r="B62" i="8"/>
  <c r="C62" i="8"/>
  <c r="D62" i="8"/>
  <c r="E62" i="8"/>
  <c r="F62" i="8"/>
  <c r="G62" i="8"/>
  <c r="H62" i="8"/>
  <c r="I62" i="8"/>
  <c r="J62" i="8"/>
  <c r="K62" i="8"/>
  <c r="L62" i="8"/>
  <c r="M62" i="8"/>
  <c r="N62" i="8"/>
  <c r="O62" i="8"/>
  <c r="P62" i="8"/>
  <c r="Q62" i="8"/>
  <c r="R62" i="8"/>
  <c r="S62" i="8"/>
  <c r="T62" i="8"/>
  <c r="U62" i="8"/>
  <c r="A109" i="8"/>
  <c r="B109" i="8"/>
  <c r="C109" i="8"/>
  <c r="D109" i="8"/>
  <c r="E109" i="8"/>
  <c r="F109" i="8"/>
  <c r="G109" i="8"/>
  <c r="H109" i="8"/>
  <c r="I109" i="8"/>
  <c r="J109" i="8"/>
  <c r="K109" i="8"/>
  <c r="L109" i="8"/>
  <c r="M109" i="8"/>
  <c r="N109" i="8"/>
  <c r="O109" i="8"/>
  <c r="P109" i="8"/>
  <c r="Q109" i="8"/>
  <c r="R109" i="8"/>
  <c r="S109" i="8"/>
  <c r="T109" i="8"/>
  <c r="U109" i="8"/>
  <c r="A118" i="8"/>
  <c r="B118" i="8"/>
  <c r="C118" i="8"/>
  <c r="D118" i="8"/>
  <c r="E118" i="8"/>
  <c r="F118" i="8"/>
  <c r="G118" i="8"/>
  <c r="H118" i="8"/>
  <c r="I118" i="8"/>
  <c r="J118" i="8"/>
  <c r="K118" i="8"/>
  <c r="L118" i="8"/>
  <c r="M118" i="8"/>
  <c r="N118" i="8"/>
  <c r="O118" i="8"/>
  <c r="P118" i="8"/>
  <c r="Q118" i="8"/>
  <c r="R118" i="8"/>
  <c r="S118" i="8"/>
  <c r="T118" i="8"/>
  <c r="U118" i="8"/>
  <c r="A71" i="8"/>
  <c r="B71" i="8"/>
  <c r="C71" i="8"/>
  <c r="D71" i="8"/>
  <c r="E71" i="8"/>
  <c r="F71" i="8"/>
  <c r="G71" i="8"/>
  <c r="H71" i="8"/>
  <c r="I71" i="8"/>
  <c r="J71" i="8"/>
  <c r="K71" i="8"/>
  <c r="L71" i="8"/>
  <c r="M71" i="8"/>
  <c r="N71" i="8"/>
  <c r="O71" i="8"/>
  <c r="P71" i="8"/>
  <c r="Q71" i="8"/>
  <c r="R71" i="8"/>
  <c r="S71" i="8"/>
  <c r="T71" i="8"/>
  <c r="U71" i="8"/>
  <c r="A185" i="8"/>
  <c r="B185" i="8"/>
  <c r="C185" i="8"/>
  <c r="D185" i="8"/>
  <c r="E185" i="8"/>
  <c r="F185" i="8"/>
  <c r="G185" i="8"/>
  <c r="H185" i="8"/>
  <c r="I185" i="8"/>
  <c r="J185" i="8"/>
  <c r="K185" i="8"/>
  <c r="L185" i="8"/>
  <c r="M185" i="8"/>
  <c r="N185" i="8"/>
  <c r="O185" i="8"/>
  <c r="P185" i="8"/>
  <c r="Q185" i="8"/>
  <c r="R185" i="8"/>
  <c r="S185" i="8"/>
  <c r="T185" i="8"/>
  <c r="A123" i="8"/>
  <c r="B123" i="8"/>
  <c r="C123" i="8"/>
  <c r="D123" i="8"/>
  <c r="E123" i="8"/>
  <c r="F123" i="8"/>
  <c r="G123" i="8"/>
  <c r="H123" i="8"/>
  <c r="I123" i="8"/>
  <c r="J123" i="8"/>
  <c r="K123" i="8"/>
  <c r="L123" i="8"/>
  <c r="M123" i="8"/>
  <c r="N123" i="8"/>
  <c r="O123" i="8"/>
  <c r="P123" i="8"/>
  <c r="Q123" i="8"/>
  <c r="R123" i="8"/>
  <c r="S123" i="8"/>
  <c r="T123" i="8"/>
  <c r="U123" i="8"/>
  <c r="A50" i="8"/>
  <c r="B50" i="8"/>
  <c r="C50" i="8"/>
  <c r="D50" i="8"/>
  <c r="E50" i="8"/>
  <c r="F50" i="8"/>
  <c r="G50" i="8"/>
  <c r="H50" i="8"/>
  <c r="I50" i="8"/>
  <c r="J50" i="8"/>
  <c r="K50" i="8"/>
  <c r="L50" i="8"/>
  <c r="M50" i="8"/>
  <c r="N50" i="8"/>
  <c r="O50" i="8"/>
  <c r="P50" i="8"/>
  <c r="Q50" i="8"/>
  <c r="R50" i="8"/>
  <c r="S50" i="8"/>
  <c r="T50" i="8"/>
  <c r="U50" i="8"/>
  <c r="A125" i="8"/>
  <c r="B125" i="8"/>
  <c r="C125" i="8"/>
  <c r="D125" i="8"/>
  <c r="E125" i="8"/>
  <c r="F125" i="8"/>
  <c r="G125" i="8"/>
  <c r="H125" i="8"/>
  <c r="I125" i="8"/>
  <c r="J125" i="8"/>
  <c r="K125" i="8"/>
  <c r="L125" i="8"/>
  <c r="M125" i="8"/>
  <c r="N125" i="8"/>
  <c r="O125" i="8"/>
  <c r="P125" i="8"/>
  <c r="Q125" i="8"/>
  <c r="R125" i="8"/>
  <c r="S125" i="8"/>
  <c r="T125" i="8"/>
  <c r="U125" i="8"/>
  <c r="A153" i="8"/>
  <c r="B153" i="8"/>
  <c r="C153" i="8"/>
  <c r="D153" i="8"/>
  <c r="E153" i="8"/>
  <c r="F153" i="8"/>
  <c r="G153" i="8"/>
  <c r="H153" i="8"/>
  <c r="I153" i="8"/>
  <c r="J153" i="8"/>
  <c r="K153" i="8"/>
  <c r="L153" i="8"/>
  <c r="M153" i="8"/>
  <c r="N153" i="8"/>
  <c r="O153" i="8"/>
  <c r="P153" i="8"/>
  <c r="Q153" i="8"/>
  <c r="R153" i="8"/>
  <c r="S153" i="8"/>
  <c r="T153" i="8"/>
  <c r="U153" i="8"/>
  <c r="A186" i="8"/>
  <c r="B186" i="8"/>
  <c r="C186" i="8"/>
  <c r="D186" i="8"/>
  <c r="E186" i="8"/>
  <c r="F186" i="8"/>
  <c r="G186" i="8"/>
  <c r="H186" i="8"/>
  <c r="I186" i="8"/>
  <c r="J186" i="8"/>
  <c r="K186" i="8"/>
  <c r="L186" i="8"/>
  <c r="M186" i="8"/>
  <c r="N186" i="8"/>
  <c r="O186" i="8"/>
  <c r="P186" i="8"/>
  <c r="Q186" i="8"/>
  <c r="R186" i="8"/>
  <c r="S186" i="8"/>
  <c r="T186" i="8"/>
  <c r="U186" i="8"/>
  <c r="A28" i="8"/>
  <c r="B28" i="8"/>
  <c r="C28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S28" i="8"/>
  <c r="U28" i="8"/>
  <c r="R28" i="8"/>
  <c r="A154" i="8"/>
  <c r="B154" i="8"/>
  <c r="C154" i="8"/>
  <c r="D154" i="8"/>
  <c r="E154" i="8"/>
  <c r="F154" i="8"/>
  <c r="G154" i="8"/>
  <c r="H154" i="8"/>
  <c r="I154" i="8"/>
  <c r="J154" i="8"/>
  <c r="K154" i="8"/>
  <c r="L154" i="8"/>
  <c r="M154" i="8"/>
  <c r="N154" i="8"/>
  <c r="O154" i="8"/>
  <c r="P154" i="8"/>
  <c r="Q154" i="8"/>
  <c r="R154" i="8"/>
  <c r="S154" i="8"/>
  <c r="T154" i="8"/>
  <c r="U154" i="8"/>
  <c r="A126" i="8"/>
  <c r="B126" i="8"/>
  <c r="C126" i="8"/>
  <c r="D126" i="8"/>
  <c r="E126" i="8"/>
  <c r="F126" i="8"/>
  <c r="G126" i="8"/>
  <c r="H126" i="8"/>
  <c r="I126" i="8"/>
  <c r="J126" i="8"/>
  <c r="K126" i="8"/>
  <c r="L126" i="8"/>
  <c r="M126" i="8"/>
  <c r="N126" i="8"/>
  <c r="O126" i="8"/>
  <c r="P126" i="8"/>
  <c r="Q126" i="8"/>
  <c r="R126" i="8"/>
  <c r="S126" i="8"/>
  <c r="T126" i="8"/>
  <c r="U126" i="8"/>
  <c r="A211" i="8"/>
  <c r="B211" i="8"/>
  <c r="C211" i="8"/>
  <c r="D211" i="8"/>
  <c r="E211" i="8"/>
  <c r="F211" i="8"/>
  <c r="G211" i="8"/>
  <c r="H211" i="8"/>
  <c r="I211" i="8"/>
  <c r="J211" i="8"/>
  <c r="K211" i="8"/>
  <c r="L211" i="8"/>
  <c r="M211" i="8"/>
  <c r="N211" i="8"/>
  <c r="O211" i="8"/>
  <c r="P211" i="8"/>
  <c r="Q211" i="8"/>
  <c r="R211" i="8"/>
  <c r="S211" i="8"/>
  <c r="T211" i="8"/>
  <c r="U211" i="8"/>
  <c r="A3" i="8"/>
  <c r="B3" i="8"/>
  <c r="C3" i="8"/>
  <c r="D3" i="8"/>
  <c r="E3" i="8"/>
  <c r="F3" i="8"/>
  <c r="G3" i="8"/>
  <c r="H3" i="8"/>
  <c r="I3" i="8"/>
  <c r="J3" i="8"/>
  <c r="K3" i="8"/>
  <c r="L3" i="8"/>
  <c r="M3" i="8"/>
  <c r="N3" i="8"/>
  <c r="O3" i="8"/>
  <c r="P3" i="8"/>
  <c r="Q3" i="8"/>
  <c r="R3" i="8"/>
  <c r="S3" i="8"/>
  <c r="T3" i="8"/>
  <c r="U3" i="8"/>
  <c r="A176" i="8"/>
  <c r="B176" i="8"/>
  <c r="C176" i="8"/>
  <c r="D176" i="8"/>
  <c r="E176" i="8"/>
  <c r="F176" i="8"/>
  <c r="G176" i="8"/>
  <c r="H176" i="8"/>
  <c r="I176" i="8"/>
  <c r="J176" i="8"/>
  <c r="K176" i="8"/>
  <c r="L176" i="8"/>
  <c r="M176" i="8"/>
  <c r="N176" i="8"/>
  <c r="O176" i="8"/>
  <c r="P176" i="8"/>
  <c r="Q176" i="8"/>
  <c r="R176" i="8"/>
  <c r="S176" i="8"/>
  <c r="T176" i="8"/>
  <c r="U176" i="8"/>
  <c r="A29" i="8"/>
  <c r="B29" i="8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A35" i="8"/>
  <c r="B35" i="8"/>
  <c r="C35" i="8"/>
  <c r="D35" i="8"/>
  <c r="E35" i="8"/>
  <c r="F35" i="8"/>
  <c r="G35" i="8"/>
  <c r="H35" i="8"/>
  <c r="I35" i="8"/>
  <c r="J35" i="8"/>
  <c r="K35" i="8"/>
  <c r="L35" i="8"/>
  <c r="M35" i="8"/>
  <c r="N35" i="8"/>
  <c r="O35" i="8"/>
  <c r="P35" i="8"/>
  <c r="Q35" i="8"/>
  <c r="R35" i="8"/>
  <c r="S35" i="8"/>
  <c r="T35" i="8"/>
  <c r="U35" i="8"/>
  <c r="A178" i="8"/>
  <c r="B178" i="8"/>
  <c r="C178" i="8"/>
  <c r="D178" i="8"/>
  <c r="E178" i="8"/>
  <c r="F178" i="8"/>
  <c r="G178" i="8"/>
  <c r="H178" i="8"/>
  <c r="I178" i="8"/>
  <c r="J178" i="8"/>
  <c r="K178" i="8"/>
  <c r="L178" i="8"/>
  <c r="M178" i="8"/>
  <c r="N178" i="8"/>
  <c r="O178" i="8"/>
  <c r="P178" i="8"/>
  <c r="Q178" i="8"/>
  <c r="R178" i="8"/>
  <c r="S178" i="8"/>
  <c r="T178" i="8"/>
  <c r="U178" i="8"/>
  <c r="A20" i="8"/>
  <c r="B20" i="8"/>
  <c r="C20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A101" i="8"/>
  <c r="B101" i="8"/>
  <c r="C101" i="8"/>
  <c r="D101" i="8"/>
  <c r="E101" i="8"/>
  <c r="F101" i="8"/>
  <c r="G101" i="8"/>
  <c r="H101" i="8"/>
  <c r="I101" i="8"/>
  <c r="J101" i="8"/>
  <c r="K101" i="8"/>
  <c r="L101" i="8"/>
  <c r="M101" i="8"/>
  <c r="N101" i="8"/>
  <c r="O101" i="8"/>
  <c r="P101" i="8"/>
  <c r="Q101" i="8"/>
  <c r="R101" i="8"/>
  <c r="S101" i="8"/>
  <c r="T101" i="8"/>
  <c r="U101" i="8"/>
  <c r="A54" i="8"/>
  <c r="B54" i="8"/>
  <c r="C54" i="8"/>
  <c r="D54" i="8"/>
  <c r="E54" i="8"/>
  <c r="F54" i="8"/>
  <c r="G54" i="8"/>
  <c r="H54" i="8"/>
  <c r="I54" i="8"/>
  <c r="J54" i="8"/>
  <c r="K54" i="8"/>
  <c r="L54" i="8"/>
  <c r="M54" i="8"/>
  <c r="N54" i="8"/>
  <c r="O54" i="8"/>
  <c r="P54" i="8"/>
  <c r="Q54" i="8"/>
  <c r="R54" i="8"/>
  <c r="S54" i="8"/>
  <c r="T54" i="8"/>
  <c r="U54" i="8"/>
  <c r="A81" i="8"/>
  <c r="B81" i="8"/>
  <c r="C81" i="8"/>
  <c r="D81" i="8"/>
  <c r="E81" i="8"/>
  <c r="F81" i="8"/>
  <c r="G81" i="8"/>
  <c r="H81" i="8"/>
  <c r="I81" i="8"/>
  <c r="J81" i="8"/>
  <c r="K81" i="8"/>
  <c r="L81" i="8"/>
  <c r="M81" i="8"/>
  <c r="N81" i="8"/>
  <c r="O81" i="8"/>
  <c r="P81" i="8"/>
  <c r="Q81" i="8"/>
  <c r="R81" i="8"/>
  <c r="S81" i="8"/>
  <c r="T81" i="8"/>
  <c r="U81" i="8"/>
  <c r="A30" i="8"/>
  <c r="B30" i="8"/>
  <c r="C30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A36" i="8"/>
  <c r="B36" i="8"/>
  <c r="C36" i="8"/>
  <c r="D36" i="8"/>
  <c r="E36" i="8"/>
  <c r="F36" i="8"/>
  <c r="G36" i="8"/>
  <c r="H36" i="8"/>
  <c r="I36" i="8"/>
  <c r="J36" i="8"/>
  <c r="K36" i="8"/>
  <c r="L36" i="8"/>
  <c r="M36" i="8"/>
  <c r="N36" i="8"/>
  <c r="O36" i="8"/>
  <c r="P36" i="8"/>
  <c r="Q36" i="8"/>
  <c r="R36" i="8"/>
  <c r="S36" i="8"/>
  <c r="T36" i="8"/>
  <c r="U36" i="8"/>
  <c r="A61" i="8"/>
  <c r="B61" i="8"/>
  <c r="C61" i="8"/>
  <c r="D61" i="8"/>
  <c r="E61" i="8"/>
  <c r="F61" i="8"/>
  <c r="G61" i="8"/>
  <c r="H61" i="8"/>
  <c r="I61" i="8"/>
  <c r="J61" i="8"/>
  <c r="K61" i="8"/>
  <c r="L61" i="8"/>
  <c r="M61" i="8"/>
  <c r="N61" i="8"/>
  <c r="O61" i="8"/>
  <c r="P61" i="8"/>
  <c r="Q61" i="8"/>
  <c r="R61" i="8"/>
  <c r="S61" i="8"/>
  <c r="T61" i="8"/>
  <c r="U61" i="8"/>
  <c r="A47" i="8"/>
  <c r="B47" i="8"/>
  <c r="C47" i="8"/>
  <c r="D47" i="8"/>
  <c r="E47" i="8"/>
  <c r="F47" i="8"/>
  <c r="G47" i="8"/>
  <c r="H47" i="8"/>
  <c r="I47" i="8"/>
  <c r="J47" i="8"/>
  <c r="K47" i="8"/>
  <c r="L47" i="8"/>
  <c r="M47" i="8"/>
  <c r="N47" i="8"/>
  <c r="O47" i="8"/>
  <c r="P47" i="8"/>
  <c r="Q47" i="8"/>
  <c r="R47" i="8"/>
  <c r="S47" i="8"/>
  <c r="T47" i="8"/>
  <c r="U47" i="8"/>
  <c r="A151" i="8"/>
  <c r="B151" i="8"/>
  <c r="C151" i="8"/>
  <c r="D151" i="8"/>
  <c r="E151" i="8"/>
  <c r="F151" i="8"/>
  <c r="G151" i="8"/>
  <c r="H151" i="8"/>
  <c r="I151" i="8"/>
  <c r="J151" i="8"/>
  <c r="K151" i="8"/>
  <c r="L151" i="8"/>
  <c r="M151" i="8"/>
  <c r="N151" i="8"/>
  <c r="O151" i="8"/>
  <c r="P151" i="8"/>
  <c r="Q151" i="8"/>
  <c r="R151" i="8"/>
  <c r="S151" i="8"/>
  <c r="T151" i="8"/>
  <c r="U151" i="8"/>
  <c r="A128" i="8"/>
  <c r="B128" i="8"/>
  <c r="C128" i="8"/>
  <c r="D128" i="8"/>
  <c r="E128" i="8"/>
  <c r="F128" i="8"/>
  <c r="G128" i="8"/>
  <c r="H128" i="8"/>
  <c r="I128" i="8"/>
  <c r="J128" i="8"/>
  <c r="K128" i="8"/>
  <c r="L128" i="8"/>
  <c r="M128" i="8"/>
  <c r="N128" i="8"/>
  <c r="O128" i="8"/>
  <c r="P128" i="8"/>
  <c r="Q128" i="8"/>
  <c r="R128" i="8"/>
  <c r="S128" i="8"/>
  <c r="T128" i="8"/>
  <c r="U128" i="8"/>
  <c r="A18" i="8"/>
  <c r="B18" i="8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T18" i="8"/>
  <c r="U18" i="8"/>
  <c r="A8" i="8"/>
  <c r="B8" i="8"/>
  <c r="C8" i="8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T8" i="8"/>
  <c r="U8" i="8"/>
  <c r="A63" i="8"/>
  <c r="B63" i="8"/>
  <c r="C63" i="8"/>
  <c r="D63" i="8"/>
  <c r="E63" i="8"/>
  <c r="F63" i="8"/>
  <c r="G63" i="8"/>
  <c r="H63" i="8"/>
  <c r="I63" i="8"/>
  <c r="J63" i="8"/>
  <c r="K63" i="8"/>
  <c r="L63" i="8"/>
  <c r="M63" i="8"/>
  <c r="N63" i="8"/>
  <c r="O63" i="8"/>
  <c r="P63" i="8"/>
  <c r="Q63" i="8"/>
  <c r="R63" i="8"/>
  <c r="S63" i="8"/>
  <c r="T63" i="8"/>
  <c r="U63" i="8"/>
  <c r="A100" i="8"/>
  <c r="B100" i="8"/>
  <c r="C100" i="8"/>
  <c r="D100" i="8"/>
  <c r="E100" i="8"/>
  <c r="F100" i="8"/>
  <c r="G100" i="8"/>
  <c r="H100" i="8"/>
  <c r="I100" i="8"/>
  <c r="J100" i="8"/>
  <c r="K100" i="8"/>
  <c r="L100" i="8"/>
  <c r="M100" i="8"/>
  <c r="N100" i="8"/>
  <c r="O100" i="8"/>
  <c r="P100" i="8"/>
  <c r="Q100" i="8"/>
  <c r="R100" i="8"/>
  <c r="S100" i="8"/>
  <c r="T100" i="8"/>
  <c r="U100" i="8"/>
  <c r="A135" i="8"/>
  <c r="B135" i="8"/>
  <c r="C135" i="8"/>
  <c r="D135" i="8"/>
  <c r="E135" i="8"/>
  <c r="F135" i="8"/>
  <c r="G135" i="8"/>
  <c r="H135" i="8"/>
  <c r="I135" i="8"/>
  <c r="J135" i="8"/>
  <c r="K135" i="8"/>
  <c r="L135" i="8"/>
  <c r="M135" i="8"/>
  <c r="N135" i="8"/>
  <c r="O135" i="8"/>
  <c r="P135" i="8"/>
  <c r="Q135" i="8"/>
  <c r="R135" i="8"/>
  <c r="S135" i="8"/>
  <c r="T135" i="8"/>
  <c r="U135" i="8"/>
  <c r="A177" i="8"/>
  <c r="B177" i="8"/>
  <c r="C177" i="8"/>
  <c r="D177" i="8"/>
  <c r="E177" i="8"/>
  <c r="F177" i="8"/>
  <c r="G177" i="8"/>
  <c r="H177" i="8"/>
  <c r="I177" i="8"/>
  <c r="J177" i="8"/>
  <c r="K177" i="8"/>
  <c r="L177" i="8"/>
  <c r="M177" i="8"/>
  <c r="N177" i="8"/>
  <c r="O177" i="8"/>
  <c r="P177" i="8"/>
  <c r="Q177" i="8"/>
  <c r="R177" i="8"/>
  <c r="S177" i="8"/>
  <c r="T177" i="8"/>
  <c r="U177" i="8"/>
  <c r="A66" i="8"/>
  <c r="B66" i="8"/>
  <c r="C66" i="8"/>
  <c r="D66" i="8"/>
  <c r="E66" i="8"/>
  <c r="F66" i="8"/>
  <c r="G66" i="8"/>
  <c r="H66" i="8"/>
  <c r="I66" i="8"/>
  <c r="J66" i="8"/>
  <c r="K66" i="8"/>
  <c r="L66" i="8"/>
  <c r="M66" i="8"/>
  <c r="N66" i="8"/>
  <c r="O66" i="8"/>
  <c r="P66" i="8"/>
  <c r="Q66" i="8"/>
  <c r="R66" i="8"/>
  <c r="S66" i="8"/>
  <c r="T66" i="8"/>
  <c r="U66" i="8"/>
  <c r="A136" i="8"/>
  <c r="B136" i="8"/>
  <c r="C136" i="8"/>
  <c r="D136" i="8"/>
  <c r="E136" i="8"/>
  <c r="F136" i="8"/>
  <c r="G136" i="8"/>
  <c r="H136" i="8"/>
  <c r="I136" i="8"/>
  <c r="J136" i="8"/>
  <c r="K136" i="8"/>
  <c r="L136" i="8"/>
  <c r="M136" i="8"/>
  <c r="N136" i="8"/>
  <c r="O136" i="8"/>
  <c r="P136" i="8"/>
  <c r="Q136" i="8"/>
  <c r="R136" i="8"/>
  <c r="S136" i="8"/>
  <c r="T136" i="8"/>
  <c r="U136" i="8"/>
  <c r="A39" i="8"/>
  <c r="B39" i="8"/>
  <c r="C39" i="8"/>
  <c r="D39" i="8"/>
  <c r="E39" i="8"/>
  <c r="F39" i="8"/>
  <c r="G39" i="8"/>
  <c r="H39" i="8"/>
  <c r="I39" i="8"/>
  <c r="J39" i="8"/>
  <c r="K39" i="8"/>
  <c r="L39" i="8"/>
  <c r="M39" i="8"/>
  <c r="N39" i="8"/>
  <c r="O39" i="8"/>
  <c r="P39" i="8"/>
  <c r="Q39" i="8"/>
  <c r="R39" i="8"/>
  <c r="S39" i="8"/>
  <c r="T39" i="8"/>
  <c r="U39" i="8"/>
  <c r="A157" i="8"/>
  <c r="B157" i="8"/>
  <c r="C157" i="8"/>
  <c r="D157" i="8"/>
  <c r="E157" i="8"/>
  <c r="F157" i="8"/>
  <c r="G157" i="8"/>
  <c r="H157" i="8"/>
  <c r="I157" i="8"/>
  <c r="J157" i="8"/>
  <c r="K157" i="8"/>
  <c r="L157" i="8"/>
  <c r="M157" i="8"/>
  <c r="N157" i="8"/>
  <c r="O157" i="8"/>
  <c r="P157" i="8"/>
  <c r="Q157" i="8"/>
  <c r="R157" i="8"/>
  <c r="S157" i="8"/>
  <c r="T157" i="8"/>
  <c r="U157" i="8"/>
  <c r="A19" i="8"/>
  <c r="B19" i="8"/>
  <c r="C19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T19" i="8"/>
  <c r="U19" i="8"/>
  <c r="A174" i="8"/>
  <c r="B174" i="8"/>
  <c r="C174" i="8"/>
  <c r="D174" i="8"/>
  <c r="E174" i="8"/>
  <c r="F174" i="8"/>
  <c r="G174" i="8"/>
  <c r="H174" i="8"/>
  <c r="I174" i="8"/>
  <c r="J174" i="8"/>
  <c r="K174" i="8"/>
  <c r="L174" i="8"/>
  <c r="M174" i="8"/>
  <c r="N174" i="8"/>
  <c r="O174" i="8"/>
  <c r="P174" i="8"/>
  <c r="Q174" i="8"/>
  <c r="R174" i="8"/>
  <c r="S174" i="8"/>
  <c r="T174" i="8"/>
  <c r="U174" i="8"/>
  <c r="A78" i="8"/>
  <c r="B78" i="8"/>
  <c r="C78" i="8"/>
  <c r="D78" i="8"/>
  <c r="E78" i="8"/>
  <c r="F78" i="8"/>
  <c r="G78" i="8"/>
  <c r="H78" i="8"/>
  <c r="I78" i="8"/>
  <c r="J78" i="8"/>
  <c r="K78" i="8"/>
  <c r="L78" i="8"/>
  <c r="M78" i="8"/>
  <c r="N78" i="8"/>
  <c r="O78" i="8"/>
  <c r="P78" i="8"/>
  <c r="Q78" i="8"/>
  <c r="R78" i="8"/>
  <c r="S78" i="8"/>
  <c r="T78" i="8"/>
  <c r="U78" i="8"/>
  <c r="A75" i="8"/>
  <c r="B75" i="8"/>
  <c r="C75" i="8"/>
  <c r="D75" i="8"/>
  <c r="E75" i="8"/>
  <c r="F75" i="8"/>
  <c r="G75" i="8"/>
  <c r="H75" i="8"/>
  <c r="I75" i="8"/>
  <c r="J75" i="8"/>
  <c r="K75" i="8"/>
  <c r="L75" i="8"/>
  <c r="M75" i="8"/>
  <c r="N75" i="8"/>
  <c r="O75" i="8"/>
  <c r="P75" i="8"/>
  <c r="Q75" i="8"/>
  <c r="R75" i="8"/>
  <c r="S75" i="8"/>
  <c r="T75" i="8"/>
  <c r="U75" i="8"/>
  <c r="A158" i="8"/>
  <c r="B158" i="8"/>
  <c r="C158" i="8"/>
  <c r="D158" i="8"/>
  <c r="E158" i="8"/>
  <c r="F158" i="8"/>
  <c r="G158" i="8"/>
  <c r="H158" i="8"/>
  <c r="I158" i="8"/>
  <c r="J158" i="8"/>
  <c r="K158" i="8"/>
  <c r="L158" i="8"/>
  <c r="M158" i="8"/>
  <c r="N158" i="8"/>
  <c r="O158" i="8"/>
  <c r="P158" i="8"/>
  <c r="Q158" i="8"/>
  <c r="R158" i="8"/>
  <c r="S158" i="8"/>
  <c r="T158" i="8"/>
  <c r="U158" i="8"/>
  <c r="A112" i="8"/>
  <c r="B112" i="8"/>
  <c r="C112" i="8"/>
  <c r="D112" i="8"/>
  <c r="E112" i="8"/>
  <c r="F112" i="8"/>
  <c r="G112" i="8"/>
  <c r="H112" i="8"/>
  <c r="I112" i="8"/>
  <c r="J112" i="8"/>
  <c r="K112" i="8"/>
  <c r="L112" i="8"/>
  <c r="M112" i="8"/>
  <c r="N112" i="8"/>
  <c r="O112" i="8"/>
  <c r="P112" i="8"/>
  <c r="R112" i="8"/>
  <c r="T112" i="8"/>
  <c r="Q112" i="8"/>
  <c r="S112" i="8"/>
  <c r="U112" i="8"/>
  <c r="A133" i="8"/>
  <c r="B133" i="8"/>
  <c r="C133" i="8"/>
  <c r="D133" i="8"/>
  <c r="E133" i="8"/>
  <c r="F133" i="8"/>
  <c r="G133" i="8"/>
  <c r="H133" i="8"/>
  <c r="I133" i="8"/>
  <c r="J133" i="8"/>
  <c r="K133" i="8"/>
  <c r="L133" i="8"/>
  <c r="M133" i="8"/>
  <c r="N133" i="8"/>
  <c r="O133" i="8"/>
  <c r="P133" i="8"/>
  <c r="Q133" i="8"/>
  <c r="R133" i="8"/>
  <c r="S133" i="8"/>
  <c r="T133" i="8"/>
  <c r="U133" i="8"/>
  <c r="A141" i="8"/>
  <c r="B141" i="8"/>
  <c r="C141" i="8"/>
  <c r="D141" i="8"/>
  <c r="E141" i="8"/>
  <c r="F141" i="8"/>
  <c r="G141" i="8"/>
  <c r="H141" i="8"/>
  <c r="I141" i="8"/>
  <c r="J141" i="8"/>
  <c r="K141" i="8"/>
  <c r="L141" i="8"/>
  <c r="M141" i="8"/>
  <c r="N141" i="8"/>
  <c r="O141" i="8"/>
  <c r="P141" i="8"/>
  <c r="Q141" i="8"/>
  <c r="R141" i="8"/>
  <c r="S141" i="8"/>
  <c r="T141" i="8"/>
  <c r="U141" i="8"/>
  <c r="A175" i="8"/>
  <c r="B175" i="8"/>
  <c r="C175" i="8"/>
  <c r="D175" i="8"/>
  <c r="E175" i="8"/>
  <c r="F175" i="8"/>
  <c r="G175" i="8"/>
  <c r="H175" i="8"/>
  <c r="I175" i="8"/>
  <c r="J175" i="8"/>
  <c r="K175" i="8"/>
  <c r="L175" i="8"/>
  <c r="M175" i="8"/>
  <c r="N175" i="8"/>
  <c r="O175" i="8"/>
  <c r="P175" i="8"/>
  <c r="Q175" i="8"/>
  <c r="R175" i="8"/>
  <c r="S175" i="8"/>
  <c r="T175" i="8"/>
  <c r="U175" i="8"/>
  <c r="A55" i="8"/>
  <c r="B55" i="8"/>
  <c r="C55" i="8"/>
  <c r="D55" i="8"/>
  <c r="E55" i="8"/>
  <c r="F55" i="8"/>
  <c r="G55" i="8"/>
  <c r="H55" i="8"/>
  <c r="I55" i="8"/>
  <c r="J55" i="8"/>
  <c r="K55" i="8"/>
  <c r="L55" i="8"/>
  <c r="M55" i="8"/>
  <c r="N55" i="8"/>
  <c r="O55" i="8"/>
  <c r="P55" i="8"/>
  <c r="Q55" i="8"/>
  <c r="R55" i="8"/>
  <c r="S55" i="8"/>
  <c r="T55" i="8"/>
  <c r="U55" i="8"/>
  <c r="A40" i="8"/>
  <c r="B40" i="8"/>
  <c r="C40" i="8"/>
  <c r="D40" i="8"/>
  <c r="E40" i="8"/>
  <c r="F40" i="8"/>
  <c r="G40" i="8"/>
  <c r="H40" i="8"/>
  <c r="I40" i="8"/>
  <c r="J40" i="8"/>
  <c r="K40" i="8"/>
  <c r="L40" i="8"/>
  <c r="M40" i="8"/>
  <c r="N40" i="8"/>
  <c r="O40" i="8"/>
  <c r="P40" i="8"/>
  <c r="Q40" i="8"/>
  <c r="R40" i="8"/>
  <c r="S40" i="8"/>
  <c r="T40" i="8"/>
  <c r="U40" i="8"/>
  <c r="A96" i="8"/>
  <c r="B96" i="8"/>
  <c r="C96" i="8"/>
  <c r="D96" i="8"/>
  <c r="E96" i="8"/>
  <c r="F96" i="8"/>
  <c r="G96" i="8"/>
  <c r="H96" i="8"/>
  <c r="I96" i="8"/>
  <c r="J96" i="8"/>
  <c r="K96" i="8"/>
  <c r="L96" i="8"/>
  <c r="M96" i="8"/>
  <c r="N96" i="8"/>
  <c r="O96" i="8"/>
  <c r="P96" i="8"/>
  <c r="Q96" i="8"/>
  <c r="R96" i="8"/>
  <c r="S96" i="8"/>
  <c r="T96" i="8"/>
  <c r="U96" i="8"/>
  <c r="A212" i="8"/>
  <c r="B212" i="8"/>
  <c r="C212" i="8"/>
  <c r="D212" i="8"/>
  <c r="E212" i="8"/>
  <c r="F212" i="8"/>
  <c r="G212" i="8"/>
  <c r="H212" i="8"/>
  <c r="I212" i="8"/>
  <c r="J212" i="8"/>
  <c r="K212" i="8"/>
  <c r="L212" i="8"/>
  <c r="M212" i="8"/>
  <c r="N212" i="8"/>
  <c r="O212" i="8"/>
  <c r="P212" i="8"/>
  <c r="Q212" i="8"/>
  <c r="R212" i="8"/>
  <c r="S212" i="8"/>
  <c r="T212" i="8"/>
  <c r="U212" i="8"/>
  <c r="A162" i="8"/>
  <c r="B162" i="8"/>
  <c r="C162" i="8"/>
  <c r="D162" i="8"/>
  <c r="E162" i="8"/>
  <c r="F162" i="8"/>
  <c r="G162" i="8"/>
  <c r="H162" i="8"/>
  <c r="I162" i="8"/>
  <c r="J162" i="8"/>
  <c r="K162" i="8"/>
  <c r="L162" i="8"/>
  <c r="M162" i="8"/>
  <c r="N162" i="8"/>
  <c r="O162" i="8"/>
  <c r="P162" i="8"/>
  <c r="Q162" i="8"/>
  <c r="R162" i="8"/>
  <c r="S162" i="8"/>
  <c r="T162" i="8"/>
  <c r="U162" i="8"/>
  <c r="A137" i="8"/>
  <c r="B137" i="8"/>
  <c r="C137" i="8"/>
  <c r="D137" i="8"/>
  <c r="E137" i="8"/>
  <c r="F137" i="8"/>
  <c r="G137" i="8"/>
  <c r="H137" i="8"/>
  <c r="I137" i="8"/>
  <c r="J137" i="8"/>
  <c r="K137" i="8"/>
  <c r="L137" i="8"/>
  <c r="M137" i="8"/>
  <c r="N137" i="8"/>
  <c r="O137" i="8"/>
  <c r="P137" i="8"/>
  <c r="Q137" i="8"/>
  <c r="R137" i="8"/>
  <c r="S137" i="8"/>
  <c r="A91" i="8"/>
  <c r="B91" i="8"/>
  <c r="C91" i="8"/>
  <c r="D91" i="8"/>
  <c r="E91" i="8"/>
  <c r="F91" i="8"/>
  <c r="G91" i="8"/>
  <c r="H91" i="8"/>
  <c r="I91" i="8"/>
  <c r="J91" i="8"/>
  <c r="K91" i="8"/>
  <c r="L91" i="8"/>
  <c r="M91" i="8"/>
  <c r="N91" i="8"/>
  <c r="O91" i="8"/>
  <c r="P91" i="8"/>
  <c r="Q91" i="8"/>
  <c r="R91" i="8"/>
  <c r="S91" i="8"/>
  <c r="T91" i="8"/>
  <c r="U91" i="8"/>
  <c r="A37" i="8"/>
  <c r="B37" i="8"/>
  <c r="C37" i="8"/>
  <c r="D37" i="8"/>
  <c r="E37" i="8"/>
  <c r="F37" i="8"/>
  <c r="G37" i="8"/>
  <c r="H37" i="8"/>
  <c r="I37" i="8"/>
  <c r="J37" i="8"/>
  <c r="K37" i="8"/>
  <c r="L37" i="8"/>
  <c r="M37" i="8"/>
  <c r="N37" i="8"/>
  <c r="O37" i="8"/>
  <c r="P37" i="8"/>
  <c r="Q37" i="8"/>
  <c r="R37" i="8"/>
  <c r="S37" i="8"/>
  <c r="T37" i="8"/>
  <c r="U37" i="8"/>
  <c r="A4" i="8"/>
  <c r="B4" i="8"/>
  <c r="C4" i="8"/>
  <c r="D4" i="8"/>
  <c r="E4" i="8"/>
  <c r="F4" i="8"/>
  <c r="G4" i="8"/>
  <c r="H4" i="8"/>
  <c r="I4" i="8"/>
  <c r="J4" i="8"/>
  <c r="K4" i="8"/>
  <c r="L4" i="8"/>
  <c r="M4" i="8"/>
  <c r="N4" i="8"/>
  <c r="O4" i="8"/>
  <c r="P4" i="8"/>
  <c r="Q4" i="8"/>
  <c r="R4" i="8"/>
  <c r="S4" i="8"/>
  <c r="T4" i="8"/>
  <c r="U4" i="8"/>
  <c r="A86" i="8"/>
  <c r="B86" i="8"/>
  <c r="C86" i="8"/>
  <c r="D86" i="8"/>
  <c r="E86" i="8"/>
  <c r="F86" i="8"/>
  <c r="G86" i="8"/>
  <c r="H86" i="8"/>
  <c r="I86" i="8"/>
  <c r="J86" i="8"/>
  <c r="K86" i="8"/>
  <c r="L86" i="8"/>
  <c r="M86" i="8"/>
  <c r="N86" i="8"/>
  <c r="O86" i="8"/>
  <c r="P86" i="8"/>
  <c r="Q86" i="8"/>
  <c r="S86" i="8"/>
  <c r="U86" i="8"/>
  <c r="R86" i="8"/>
  <c r="A187" i="8"/>
  <c r="B187" i="8"/>
  <c r="C187" i="8"/>
  <c r="D187" i="8"/>
  <c r="E187" i="8"/>
  <c r="F187" i="8"/>
  <c r="G187" i="8"/>
  <c r="H187" i="8"/>
  <c r="I187" i="8"/>
  <c r="J187" i="8"/>
  <c r="K187" i="8"/>
  <c r="L187" i="8"/>
  <c r="M187" i="8"/>
  <c r="N187" i="8"/>
  <c r="O187" i="8"/>
  <c r="P187" i="8"/>
  <c r="Q187" i="8"/>
  <c r="R187" i="8"/>
  <c r="S187" i="8"/>
  <c r="T187" i="8"/>
  <c r="U187" i="8"/>
  <c r="A33" i="8"/>
  <c r="B33" i="8"/>
  <c r="C33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Q33" i="8"/>
  <c r="R33" i="8"/>
  <c r="S33" i="8"/>
  <c r="T33" i="8"/>
  <c r="U33" i="8"/>
  <c r="A51" i="8"/>
  <c r="B51" i="8"/>
  <c r="C51" i="8"/>
  <c r="D51" i="8"/>
  <c r="E51" i="8"/>
  <c r="F51" i="8"/>
  <c r="G51" i="8"/>
  <c r="H51" i="8"/>
  <c r="I51" i="8"/>
  <c r="J51" i="8"/>
  <c r="K51" i="8"/>
  <c r="L51" i="8"/>
  <c r="M51" i="8"/>
  <c r="N51" i="8"/>
  <c r="O51" i="8"/>
  <c r="P51" i="8"/>
  <c r="Q51" i="8"/>
  <c r="R51" i="8"/>
  <c r="S51" i="8"/>
  <c r="T51" i="8"/>
  <c r="U51" i="8"/>
  <c r="A82" i="8"/>
  <c r="B82" i="8"/>
  <c r="C82" i="8"/>
  <c r="D82" i="8"/>
  <c r="E82" i="8"/>
  <c r="F82" i="8"/>
  <c r="G82" i="8"/>
  <c r="H82" i="8"/>
  <c r="I82" i="8"/>
  <c r="J82" i="8"/>
  <c r="K82" i="8"/>
  <c r="L82" i="8"/>
  <c r="M82" i="8"/>
  <c r="N82" i="8"/>
  <c r="O82" i="8"/>
  <c r="P82" i="8"/>
  <c r="Q82" i="8"/>
  <c r="R82" i="8"/>
  <c r="S82" i="8"/>
  <c r="T82" i="8"/>
  <c r="U82" i="8"/>
  <c r="A64" i="8"/>
  <c r="B64" i="8"/>
  <c r="C64" i="8"/>
  <c r="D64" i="8"/>
  <c r="E64" i="8"/>
  <c r="F64" i="8"/>
  <c r="G64" i="8"/>
  <c r="H64" i="8"/>
  <c r="I64" i="8"/>
  <c r="J64" i="8"/>
  <c r="K64" i="8"/>
  <c r="L64" i="8"/>
  <c r="M64" i="8"/>
  <c r="N64" i="8"/>
  <c r="O64" i="8"/>
  <c r="P64" i="8"/>
  <c r="Q64" i="8"/>
  <c r="R64" i="8"/>
  <c r="S64" i="8"/>
  <c r="T64" i="8"/>
  <c r="U64" i="8"/>
  <c r="A121" i="8"/>
  <c r="B121" i="8"/>
  <c r="C121" i="8"/>
  <c r="D121" i="8"/>
  <c r="E121" i="8"/>
  <c r="F121" i="8"/>
  <c r="G121" i="8"/>
  <c r="H121" i="8"/>
  <c r="I121" i="8"/>
  <c r="J121" i="8"/>
  <c r="K121" i="8"/>
  <c r="L121" i="8"/>
  <c r="M121" i="8"/>
  <c r="N121" i="8"/>
  <c r="O121" i="8"/>
  <c r="P121" i="8"/>
  <c r="Q121" i="8"/>
  <c r="R121" i="8"/>
  <c r="S121" i="8"/>
  <c r="T121" i="8"/>
  <c r="U121" i="8"/>
  <c r="A194" i="8"/>
  <c r="B194" i="8"/>
  <c r="C194" i="8"/>
  <c r="D194" i="8"/>
  <c r="E194" i="8"/>
  <c r="F194" i="8"/>
  <c r="G194" i="8"/>
  <c r="H194" i="8"/>
  <c r="I194" i="8"/>
  <c r="J194" i="8"/>
  <c r="K194" i="8"/>
  <c r="L194" i="8"/>
  <c r="M194" i="8"/>
  <c r="N194" i="8"/>
  <c r="O194" i="8"/>
  <c r="P194" i="8"/>
  <c r="Q194" i="8"/>
  <c r="R194" i="8"/>
  <c r="S194" i="8"/>
  <c r="T194" i="8"/>
  <c r="U194" i="8"/>
  <c r="A46" i="8"/>
  <c r="B46" i="8"/>
  <c r="C46" i="8"/>
  <c r="D46" i="8"/>
  <c r="E46" i="8"/>
  <c r="F46" i="8"/>
  <c r="G46" i="8"/>
  <c r="H46" i="8"/>
  <c r="I46" i="8"/>
  <c r="J46" i="8"/>
  <c r="K46" i="8"/>
  <c r="L46" i="8"/>
  <c r="M46" i="8"/>
  <c r="N46" i="8"/>
  <c r="O46" i="8"/>
  <c r="P46" i="8"/>
  <c r="Q46" i="8"/>
  <c r="R46" i="8"/>
  <c r="S46" i="8"/>
  <c r="T46" i="8"/>
  <c r="U46" i="8"/>
  <c r="A214" i="8"/>
  <c r="B214" i="8"/>
  <c r="C214" i="8"/>
  <c r="D214" i="8"/>
  <c r="E214" i="8"/>
  <c r="F214" i="8"/>
  <c r="G214" i="8"/>
  <c r="H214" i="8"/>
  <c r="I214" i="8"/>
  <c r="J214" i="8"/>
  <c r="K214" i="8"/>
  <c r="L214" i="8"/>
  <c r="M214" i="8"/>
  <c r="N214" i="8"/>
  <c r="O214" i="8"/>
  <c r="P214" i="8"/>
  <c r="Q214" i="8"/>
  <c r="R214" i="8"/>
  <c r="S214" i="8"/>
  <c r="T214" i="8"/>
  <c r="U214" i="8"/>
  <c r="A173" i="8"/>
  <c r="B173" i="8"/>
  <c r="C173" i="8"/>
  <c r="D173" i="8"/>
  <c r="E173" i="8"/>
  <c r="F173" i="8"/>
  <c r="G173" i="8"/>
  <c r="H173" i="8"/>
  <c r="I173" i="8"/>
  <c r="J173" i="8"/>
  <c r="K173" i="8"/>
  <c r="L173" i="8"/>
  <c r="M173" i="8"/>
  <c r="N173" i="8"/>
  <c r="O173" i="8"/>
  <c r="P173" i="8"/>
  <c r="Q173" i="8"/>
  <c r="R173" i="8"/>
  <c r="S173" i="8"/>
  <c r="T173" i="8"/>
  <c r="U173" i="8"/>
  <c r="A119" i="8"/>
  <c r="B119" i="8"/>
  <c r="C119" i="8"/>
  <c r="D119" i="8"/>
  <c r="E119" i="8"/>
  <c r="F119" i="8"/>
  <c r="G119" i="8"/>
  <c r="H119" i="8"/>
  <c r="I119" i="8"/>
  <c r="J119" i="8"/>
  <c r="K119" i="8"/>
  <c r="L119" i="8"/>
  <c r="M119" i="8"/>
  <c r="N119" i="8"/>
  <c r="O119" i="8"/>
  <c r="P119" i="8"/>
  <c r="Q119" i="8"/>
  <c r="R119" i="8"/>
  <c r="S119" i="8"/>
  <c r="T119" i="8"/>
  <c r="U119" i="8"/>
  <c r="A195" i="8"/>
  <c r="B195" i="8"/>
  <c r="C195" i="8"/>
  <c r="D195" i="8"/>
  <c r="E195" i="8"/>
  <c r="F195" i="8"/>
  <c r="G195" i="8"/>
  <c r="H195" i="8"/>
  <c r="I195" i="8"/>
  <c r="J195" i="8"/>
  <c r="K195" i="8"/>
  <c r="L195" i="8"/>
  <c r="M195" i="8"/>
  <c r="N195" i="8"/>
  <c r="O195" i="8"/>
  <c r="P195" i="8"/>
  <c r="Q195" i="8"/>
  <c r="R195" i="8"/>
  <c r="S195" i="8"/>
  <c r="T195" i="8"/>
  <c r="U195" i="8"/>
  <c r="A65" i="8"/>
  <c r="B65" i="8"/>
  <c r="C65" i="8"/>
  <c r="D65" i="8"/>
  <c r="E65" i="8"/>
  <c r="F65" i="8"/>
  <c r="G65" i="8"/>
  <c r="H65" i="8"/>
  <c r="I65" i="8"/>
  <c r="J65" i="8"/>
  <c r="K65" i="8"/>
  <c r="L65" i="8"/>
  <c r="M65" i="8"/>
  <c r="N65" i="8"/>
  <c r="O65" i="8"/>
  <c r="P65" i="8"/>
  <c r="Q65" i="8"/>
  <c r="R65" i="8"/>
  <c r="S65" i="8"/>
  <c r="T65" i="8"/>
  <c r="U65" i="8"/>
  <c r="A172" i="8"/>
  <c r="B172" i="8"/>
  <c r="C172" i="8"/>
  <c r="D172" i="8"/>
  <c r="E172" i="8"/>
  <c r="F172" i="8"/>
  <c r="G172" i="8"/>
  <c r="H172" i="8"/>
  <c r="I172" i="8"/>
  <c r="J172" i="8"/>
  <c r="K172" i="8"/>
  <c r="L172" i="8"/>
  <c r="M172" i="8"/>
  <c r="N172" i="8"/>
  <c r="O172" i="8"/>
  <c r="P172" i="8"/>
  <c r="Q172" i="8"/>
  <c r="R172" i="8"/>
  <c r="S172" i="8"/>
  <c r="T172" i="8"/>
  <c r="U172" i="8"/>
  <c r="A92" i="8"/>
  <c r="B92" i="8"/>
  <c r="C92" i="8"/>
  <c r="D92" i="8"/>
  <c r="E92" i="8"/>
  <c r="F92" i="8"/>
  <c r="G92" i="8"/>
  <c r="H92" i="8"/>
  <c r="I92" i="8"/>
  <c r="J92" i="8"/>
  <c r="K92" i="8"/>
  <c r="L92" i="8"/>
  <c r="M92" i="8"/>
  <c r="N92" i="8"/>
  <c r="O92" i="8"/>
  <c r="P92" i="8"/>
  <c r="Q92" i="8"/>
  <c r="R92" i="8"/>
  <c r="S92" i="8"/>
  <c r="T92" i="8"/>
  <c r="U92" i="8"/>
  <c r="A48" i="8"/>
  <c r="B48" i="8"/>
  <c r="C48" i="8"/>
  <c r="D48" i="8"/>
  <c r="E48" i="8"/>
  <c r="F48" i="8"/>
  <c r="G48" i="8"/>
  <c r="H48" i="8"/>
  <c r="I48" i="8"/>
  <c r="J48" i="8"/>
  <c r="K48" i="8"/>
  <c r="L48" i="8"/>
  <c r="M48" i="8"/>
  <c r="N48" i="8"/>
  <c r="O48" i="8"/>
  <c r="P48" i="8"/>
  <c r="Q48" i="8"/>
  <c r="R48" i="8"/>
  <c r="S48" i="8"/>
  <c r="T48" i="8"/>
  <c r="U48" i="8"/>
  <c r="A199" i="8"/>
  <c r="B199" i="8"/>
  <c r="C199" i="8"/>
  <c r="D199" i="8"/>
  <c r="E199" i="8"/>
  <c r="F199" i="8"/>
  <c r="G199" i="8"/>
  <c r="H199" i="8"/>
  <c r="I199" i="8"/>
  <c r="J199" i="8"/>
  <c r="K199" i="8"/>
  <c r="L199" i="8"/>
  <c r="M199" i="8"/>
  <c r="N199" i="8"/>
  <c r="O199" i="8"/>
  <c r="P199" i="8"/>
  <c r="Q199" i="8"/>
  <c r="R199" i="8"/>
  <c r="S199" i="8"/>
  <c r="T199" i="8"/>
  <c r="U199" i="8"/>
  <c r="A163" i="8"/>
  <c r="B163" i="8"/>
  <c r="C163" i="8"/>
  <c r="D163" i="8"/>
  <c r="E163" i="8"/>
  <c r="F163" i="8"/>
  <c r="G163" i="8"/>
  <c r="H163" i="8"/>
  <c r="I163" i="8"/>
  <c r="J163" i="8"/>
  <c r="K163" i="8"/>
  <c r="L163" i="8"/>
  <c r="M163" i="8"/>
  <c r="N163" i="8"/>
  <c r="O163" i="8"/>
  <c r="P163" i="8"/>
  <c r="Q163" i="8"/>
  <c r="R163" i="8"/>
  <c r="S163" i="8"/>
  <c r="T163" i="8"/>
  <c r="U163" i="8"/>
  <c r="A167" i="8"/>
  <c r="B167" i="8"/>
  <c r="C167" i="8"/>
  <c r="D167" i="8"/>
  <c r="E167" i="8"/>
  <c r="F167" i="8"/>
  <c r="G167" i="8"/>
  <c r="H167" i="8"/>
  <c r="I167" i="8"/>
  <c r="J167" i="8"/>
  <c r="K167" i="8"/>
  <c r="L167" i="8"/>
  <c r="M167" i="8"/>
  <c r="N167" i="8"/>
  <c r="O167" i="8"/>
  <c r="P167" i="8"/>
  <c r="Q167" i="8"/>
  <c r="R167" i="8"/>
  <c r="S167" i="8"/>
  <c r="T167" i="8"/>
  <c r="U167" i="8"/>
  <c r="A34" i="8"/>
  <c r="B34" i="8"/>
  <c r="C34" i="8"/>
  <c r="D34" i="8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R34" i="8"/>
  <c r="S34" i="8"/>
  <c r="T34" i="8"/>
  <c r="U34" i="8"/>
  <c r="A120" i="8"/>
  <c r="B120" i="8"/>
  <c r="C120" i="8"/>
  <c r="D120" i="8"/>
  <c r="E120" i="8"/>
  <c r="F120" i="8"/>
  <c r="G120" i="8"/>
  <c r="H120" i="8"/>
  <c r="I120" i="8"/>
  <c r="J120" i="8"/>
  <c r="K120" i="8"/>
  <c r="L120" i="8"/>
  <c r="M120" i="8"/>
  <c r="N120" i="8"/>
  <c r="O120" i="8"/>
  <c r="P120" i="8"/>
  <c r="Q120" i="8"/>
  <c r="R120" i="8"/>
  <c r="S120" i="8"/>
  <c r="T120" i="8"/>
  <c r="U120" i="8"/>
  <c r="A139" i="8"/>
  <c r="B139" i="8"/>
  <c r="C139" i="8"/>
  <c r="D139" i="8"/>
  <c r="E139" i="8"/>
  <c r="F139" i="8"/>
  <c r="G139" i="8"/>
  <c r="H139" i="8"/>
  <c r="I139" i="8"/>
  <c r="J139" i="8"/>
  <c r="K139" i="8"/>
  <c r="L139" i="8"/>
  <c r="M139" i="8"/>
  <c r="N139" i="8"/>
  <c r="O139" i="8"/>
  <c r="P139" i="8"/>
  <c r="Q139" i="8"/>
  <c r="R139" i="8"/>
  <c r="S139" i="8"/>
  <c r="T139" i="8"/>
  <c r="U139" i="8"/>
  <c r="A5" i="8"/>
  <c r="B5" i="8"/>
  <c r="C5" i="8"/>
  <c r="D5" i="8"/>
  <c r="E5" i="8"/>
  <c r="F5" i="8"/>
  <c r="G5" i="8"/>
  <c r="H5" i="8"/>
  <c r="I5" i="8"/>
  <c r="J5" i="8"/>
  <c r="K5" i="8"/>
  <c r="L5" i="8"/>
  <c r="M5" i="8"/>
  <c r="N5" i="8"/>
  <c r="O5" i="8"/>
  <c r="P5" i="8"/>
  <c r="Q5" i="8"/>
  <c r="R5" i="8"/>
  <c r="S5" i="8"/>
  <c r="T5" i="8"/>
  <c r="A27" i="8"/>
  <c r="B27" i="8"/>
  <c r="C27" i="8"/>
  <c r="D27" i="8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R27" i="8"/>
  <c r="S27" i="8"/>
  <c r="T27" i="8"/>
  <c r="U27" i="8"/>
  <c r="A32" i="8"/>
  <c r="B32" i="8"/>
  <c r="C32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A179" i="8"/>
  <c r="B179" i="8"/>
  <c r="C179" i="8"/>
  <c r="D179" i="8"/>
  <c r="E179" i="8"/>
  <c r="F179" i="8"/>
  <c r="G179" i="8"/>
  <c r="H179" i="8"/>
  <c r="I179" i="8"/>
  <c r="J179" i="8"/>
  <c r="K179" i="8"/>
  <c r="L179" i="8"/>
  <c r="M179" i="8"/>
  <c r="N179" i="8"/>
  <c r="O179" i="8"/>
  <c r="P179" i="8"/>
  <c r="Q179" i="8"/>
  <c r="R179" i="8"/>
  <c r="S179" i="8"/>
  <c r="T179" i="8"/>
  <c r="U179" i="8"/>
  <c r="A129" i="8"/>
  <c r="B129" i="8"/>
  <c r="C129" i="8"/>
  <c r="D129" i="8"/>
  <c r="E129" i="8"/>
  <c r="F129" i="8"/>
  <c r="G129" i="8"/>
  <c r="H129" i="8"/>
  <c r="I129" i="8"/>
  <c r="J129" i="8"/>
  <c r="K129" i="8"/>
  <c r="L129" i="8"/>
  <c r="M129" i="8"/>
  <c r="N129" i="8"/>
  <c r="O129" i="8"/>
  <c r="P129" i="8"/>
  <c r="Q129" i="8"/>
  <c r="R129" i="8"/>
  <c r="S129" i="8"/>
  <c r="T129" i="8"/>
  <c r="U129" i="8"/>
  <c r="A67" i="8"/>
  <c r="B67" i="8"/>
  <c r="C67" i="8"/>
  <c r="D67" i="8"/>
  <c r="E67" i="8"/>
  <c r="F67" i="8"/>
  <c r="G67" i="8"/>
  <c r="H67" i="8"/>
  <c r="I67" i="8"/>
  <c r="J67" i="8"/>
  <c r="K67" i="8"/>
  <c r="L67" i="8"/>
  <c r="M67" i="8"/>
  <c r="N67" i="8"/>
  <c r="O67" i="8"/>
  <c r="P67" i="8"/>
  <c r="Q67" i="8"/>
  <c r="R67" i="8"/>
  <c r="S67" i="8"/>
  <c r="T67" i="8"/>
  <c r="U67" i="8"/>
  <c r="A191" i="8"/>
  <c r="B191" i="8"/>
  <c r="C191" i="8"/>
  <c r="D191" i="8"/>
  <c r="E191" i="8"/>
  <c r="F191" i="8"/>
  <c r="G191" i="8"/>
  <c r="H191" i="8"/>
  <c r="I191" i="8"/>
  <c r="J191" i="8"/>
  <c r="K191" i="8"/>
  <c r="L191" i="8"/>
  <c r="M191" i="8"/>
  <c r="N191" i="8"/>
  <c r="O191" i="8"/>
  <c r="P191" i="8"/>
  <c r="Q191" i="8"/>
  <c r="R191" i="8"/>
  <c r="S191" i="8"/>
  <c r="T191" i="8"/>
  <c r="U191" i="8"/>
  <c r="A152" i="8"/>
  <c r="B152" i="8"/>
  <c r="C152" i="8"/>
  <c r="D152" i="8"/>
  <c r="E152" i="8"/>
  <c r="F152" i="8"/>
  <c r="G152" i="8"/>
  <c r="H152" i="8"/>
  <c r="I152" i="8"/>
  <c r="J152" i="8"/>
  <c r="K152" i="8"/>
  <c r="L152" i="8"/>
  <c r="M152" i="8"/>
  <c r="N152" i="8"/>
  <c r="O152" i="8"/>
  <c r="P152" i="8"/>
  <c r="Q152" i="8"/>
  <c r="R152" i="8"/>
  <c r="S152" i="8"/>
  <c r="T152" i="8"/>
  <c r="U152" i="8"/>
  <c r="A73" i="8"/>
  <c r="B73" i="8"/>
  <c r="C73" i="8"/>
  <c r="D73" i="8"/>
  <c r="E73" i="8"/>
  <c r="F73" i="8"/>
  <c r="G73" i="8"/>
  <c r="H73" i="8"/>
  <c r="I73" i="8"/>
  <c r="J73" i="8"/>
  <c r="K73" i="8"/>
  <c r="L73" i="8"/>
  <c r="M73" i="8"/>
  <c r="N73" i="8"/>
  <c r="O73" i="8"/>
  <c r="P73" i="8"/>
  <c r="Q73" i="8"/>
  <c r="R73" i="8"/>
  <c r="S73" i="8"/>
  <c r="T73" i="8"/>
  <c r="U73" i="8"/>
  <c r="A200" i="8"/>
  <c r="B200" i="8"/>
  <c r="C200" i="8"/>
  <c r="D200" i="8"/>
  <c r="E200" i="8"/>
  <c r="F200" i="8"/>
  <c r="G200" i="8"/>
  <c r="H200" i="8"/>
  <c r="I200" i="8"/>
  <c r="J200" i="8"/>
  <c r="K200" i="8"/>
  <c r="L200" i="8"/>
  <c r="M200" i="8"/>
  <c r="N200" i="8"/>
  <c r="O200" i="8"/>
  <c r="P200" i="8"/>
  <c r="Q200" i="8"/>
  <c r="R200" i="8"/>
  <c r="S200" i="8"/>
  <c r="T200" i="8"/>
  <c r="U200" i="8"/>
  <c r="A160" i="8"/>
  <c r="B160" i="8"/>
  <c r="C160" i="8"/>
  <c r="D160" i="8"/>
  <c r="E160" i="8"/>
  <c r="F160" i="8"/>
  <c r="G160" i="8"/>
  <c r="H160" i="8"/>
  <c r="I160" i="8"/>
  <c r="J160" i="8"/>
  <c r="K160" i="8"/>
  <c r="L160" i="8"/>
  <c r="M160" i="8"/>
  <c r="N160" i="8"/>
  <c r="O160" i="8"/>
  <c r="P160" i="8"/>
  <c r="Q160" i="8"/>
  <c r="R160" i="8"/>
  <c r="S160" i="8"/>
  <c r="T160" i="8"/>
  <c r="U160" i="8"/>
  <c r="A150" i="8"/>
  <c r="B150" i="8"/>
  <c r="C150" i="8"/>
  <c r="D150" i="8"/>
  <c r="E150" i="8"/>
  <c r="F150" i="8"/>
  <c r="G150" i="8"/>
  <c r="H150" i="8"/>
  <c r="I150" i="8"/>
  <c r="J150" i="8"/>
  <c r="K150" i="8"/>
  <c r="L150" i="8"/>
  <c r="M150" i="8"/>
  <c r="N150" i="8"/>
  <c r="O150" i="8"/>
  <c r="P150" i="8"/>
  <c r="Q150" i="8"/>
  <c r="R150" i="8"/>
  <c r="S150" i="8"/>
  <c r="T150" i="8"/>
  <c r="U150" i="8"/>
  <c r="A183" i="8"/>
  <c r="B183" i="8"/>
  <c r="C183" i="8"/>
  <c r="D183" i="8"/>
  <c r="E183" i="8"/>
  <c r="F183" i="8"/>
  <c r="G183" i="8"/>
  <c r="H183" i="8"/>
  <c r="I183" i="8"/>
  <c r="J183" i="8"/>
  <c r="K183" i="8"/>
  <c r="L183" i="8"/>
  <c r="M183" i="8"/>
  <c r="N183" i="8"/>
  <c r="O183" i="8"/>
  <c r="P183" i="8"/>
  <c r="Q183" i="8"/>
  <c r="R183" i="8"/>
  <c r="S183" i="8"/>
  <c r="T183" i="8"/>
  <c r="U183" i="8"/>
  <c r="A60" i="8"/>
  <c r="B60" i="8"/>
  <c r="C60" i="8"/>
  <c r="D60" i="8"/>
  <c r="E60" i="8"/>
  <c r="F60" i="8"/>
  <c r="G60" i="8"/>
  <c r="H60" i="8"/>
  <c r="I60" i="8"/>
  <c r="J60" i="8"/>
  <c r="K60" i="8"/>
  <c r="L60" i="8"/>
  <c r="M60" i="8"/>
  <c r="N60" i="8"/>
  <c r="O60" i="8"/>
  <c r="P60" i="8"/>
  <c r="Q60" i="8"/>
  <c r="R60" i="8"/>
  <c r="S60" i="8"/>
  <c r="T60" i="8"/>
  <c r="U60" i="8"/>
  <c r="A14" i="8"/>
  <c r="B14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R14" i="8"/>
  <c r="T14" i="8"/>
  <c r="Q14" i="8"/>
  <c r="S14" i="8"/>
  <c r="A192" i="8"/>
  <c r="B192" i="8"/>
  <c r="C192" i="8"/>
  <c r="D192" i="8"/>
  <c r="E192" i="8"/>
  <c r="F192" i="8"/>
  <c r="G192" i="8"/>
  <c r="H192" i="8"/>
  <c r="I192" i="8"/>
  <c r="J192" i="8"/>
  <c r="K192" i="8"/>
  <c r="L192" i="8"/>
  <c r="M192" i="8"/>
  <c r="N192" i="8"/>
  <c r="O192" i="8"/>
  <c r="P192" i="8"/>
  <c r="Q192" i="8"/>
  <c r="R192" i="8"/>
  <c r="S192" i="8"/>
  <c r="T192" i="8"/>
  <c r="U192" i="8"/>
  <c r="A122" i="8"/>
  <c r="B122" i="8"/>
  <c r="C122" i="8"/>
  <c r="D122" i="8"/>
  <c r="E122" i="8"/>
  <c r="F122" i="8"/>
  <c r="G122" i="8"/>
  <c r="H122" i="8"/>
  <c r="I122" i="8"/>
  <c r="J122" i="8"/>
  <c r="K122" i="8"/>
  <c r="L122" i="8"/>
  <c r="M122" i="8"/>
  <c r="N122" i="8"/>
  <c r="O122" i="8"/>
  <c r="P122" i="8"/>
  <c r="Q122" i="8"/>
  <c r="R122" i="8"/>
  <c r="S122" i="8"/>
  <c r="T122" i="8"/>
  <c r="U122" i="8"/>
  <c r="A164" i="8"/>
  <c r="B164" i="8"/>
  <c r="C164" i="8"/>
  <c r="D164" i="8"/>
  <c r="E164" i="8"/>
  <c r="F164" i="8"/>
  <c r="G164" i="8"/>
  <c r="H164" i="8"/>
  <c r="I164" i="8"/>
  <c r="J164" i="8"/>
  <c r="K164" i="8"/>
  <c r="L164" i="8"/>
  <c r="M164" i="8"/>
  <c r="N164" i="8"/>
  <c r="O164" i="8"/>
  <c r="P164" i="8"/>
  <c r="Q164" i="8"/>
  <c r="R164" i="8"/>
  <c r="S164" i="8"/>
  <c r="T164" i="8"/>
  <c r="U164" i="8"/>
  <c r="A76" i="8"/>
  <c r="B76" i="8"/>
  <c r="C76" i="8"/>
  <c r="D76" i="8"/>
  <c r="E76" i="8"/>
  <c r="F76" i="8"/>
  <c r="G76" i="8"/>
  <c r="H76" i="8"/>
  <c r="I76" i="8"/>
  <c r="J76" i="8"/>
  <c r="K76" i="8"/>
  <c r="L76" i="8"/>
  <c r="M76" i="8"/>
  <c r="N76" i="8"/>
  <c r="O76" i="8"/>
  <c r="P76" i="8"/>
  <c r="Q76" i="8"/>
  <c r="R76" i="8"/>
  <c r="S76" i="8"/>
  <c r="T76" i="8"/>
  <c r="U76" i="8"/>
  <c r="A83" i="8"/>
  <c r="B83" i="8"/>
  <c r="C83" i="8"/>
  <c r="D83" i="8"/>
  <c r="E83" i="8"/>
  <c r="F83" i="8"/>
  <c r="G83" i="8"/>
  <c r="H83" i="8"/>
  <c r="I83" i="8"/>
  <c r="J83" i="8"/>
  <c r="K83" i="8"/>
  <c r="L83" i="8"/>
  <c r="M83" i="8"/>
  <c r="N83" i="8"/>
  <c r="O83" i="8"/>
  <c r="P83" i="8"/>
  <c r="Q83" i="8"/>
  <c r="S83" i="8"/>
  <c r="U83" i="8"/>
  <c r="R83" i="8"/>
  <c r="A84" i="8"/>
  <c r="B84" i="8"/>
  <c r="C84" i="8"/>
  <c r="D84" i="8"/>
  <c r="E84" i="8"/>
  <c r="F84" i="8"/>
  <c r="G84" i="8"/>
  <c r="H84" i="8"/>
  <c r="I84" i="8"/>
  <c r="J84" i="8"/>
  <c r="K84" i="8"/>
  <c r="L84" i="8"/>
  <c r="M84" i="8"/>
  <c r="N84" i="8"/>
  <c r="O84" i="8"/>
  <c r="P84" i="8"/>
  <c r="Q84" i="8"/>
  <c r="R84" i="8"/>
  <c r="S84" i="8"/>
  <c r="T84" i="8"/>
  <c r="U84" i="8"/>
  <c r="A206" i="8"/>
  <c r="B206" i="8"/>
  <c r="C206" i="8"/>
  <c r="D206" i="8"/>
  <c r="E206" i="8"/>
  <c r="F206" i="8"/>
  <c r="G206" i="8"/>
  <c r="H206" i="8"/>
  <c r="I206" i="8"/>
  <c r="J206" i="8"/>
  <c r="K206" i="8"/>
  <c r="L206" i="8"/>
  <c r="M206" i="8"/>
  <c r="N206" i="8"/>
  <c r="O206" i="8"/>
  <c r="P206" i="8"/>
  <c r="Q206" i="8"/>
  <c r="R206" i="8"/>
  <c r="S206" i="8"/>
  <c r="T206" i="8"/>
  <c r="U206" i="8"/>
  <c r="A26" i="8"/>
  <c r="B26" i="8"/>
  <c r="C26" i="8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T26" i="8"/>
  <c r="U26" i="8"/>
  <c r="A87" i="8"/>
  <c r="B87" i="8"/>
  <c r="C87" i="8"/>
  <c r="D87" i="8"/>
  <c r="E87" i="8"/>
  <c r="F87" i="8"/>
  <c r="G87" i="8"/>
  <c r="H87" i="8"/>
  <c r="I87" i="8"/>
  <c r="J87" i="8"/>
  <c r="K87" i="8"/>
  <c r="L87" i="8"/>
  <c r="M87" i="8"/>
  <c r="N87" i="8"/>
  <c r="O87" i="8"/>
  <c r="P87" i="8"/>
  <c r="Q87" i="8"/>
  <c r="R87" i="8"/>
  <c r="S87" i="8"/>
  <c r="T87" i="8"/>
  <c r="U87" i="8"/>
  <c r="A130" i="8"/>
  <c r="B130" i="8"/>
  <c r="C130" i="8"/>
  <c r="D130" i="8"/>
  <c r="E130" i="8"/>
  <c r="F130" i="8"/>
  <c r="G130" i="8"/>
  <c r="H130" i="8"/>
  <c r="I130" i="8"/>
  <c r="J130" i="8"/>
  <c r="K130" i="8"/>
  <c r="L130" i="8"/>
  <c r="M130" i="8"/>
  <c r="N130" i="8"/>
  <c r="O130" i="8"/>
  <c r="P130" i="8"/>
  <c r="Q130" i="8"/>
  <c r="R130" i="8"/>
  <c r="S130" i="8"/>
  <c r="U130" i="8"/>
  <c r="A42" i="8"/>
  <c r="B42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S42" i="8"/>
  <c r="T42" i="8"/>
  <c r="U42" i="8"/>
  <c r="A217" i="8"/>
  <c r="B217" i="8"/>
  <c r="C217" i="8"/>
  <c r="D217" i="8"/>
  <c r="E217" i="8"/>
  <c r="F217" i="8"/>
  <c r="G217" i="8"/>
  <c r="H217" i="8"/>
  <c r="I217" i="8"/>
  <c r="J217" i="8"/>
  <c r="K217" i="8"/>
  <c r="L217" i="8"/>
  <c r="M217" i="8"/>
  <c r="N217" i="8"/>
  <c r="O217" i="8"/>
  <c r="P217" i="8"/>
  <c r="Q217" i="8"/>
  <c r="R217" i="8"/>
  <c r="S217" i="8"/>
  <c r="T217" i="8"/>
  <c r="U217" i="8"/>
  <c r="A105" i="8"/>
  <c r="B105" i="8"/>
  <c r="C105" i="8"/>
  <c r="D105" i="8"/>
  <c r="E105" i="8"/>
  <c r="F105" i="8"/>
  <c r="G105" i="8"/>
  <c r="H105" i="8"/>
  <c r="I105" i="8"/>
  <c r="J105" i="8"/>
  <c r="K105" i="8"/>
  <c r="L105" i="8"/>
  <c r="M105" i="8"/>
  <c r="N105" i="8"/>
  <c r="O105" i="8"/>
  <c r="P105" i="8"/>
  <c r="Q105" i="8"/>
  <c r="R105" i="8"/>
  <c r="S105" i="8"/>
  <c r="T105" i="8"/>
  <c r="U105" i="8"/>
  <c r="A142" i="8"/>
  <c r="B142" i="8"/>
  <c r="C142" i="8"/>
  <c r="D142" i="8"/>
  <c r="E142" i="8"/>
  <c r="F142" i="8"/>
  <c r="G142" i="8"/>
  <c r="H142" i="8"/>
  <c r="I142" i="8"/>
  <c r="J142" i="8"/>
  <c r="K142" i="8"/>
  <c r="L142" i="8"/>
  <c r="M142" i="8"/>
  <c r="N142" i="8"/>
  <c r="O142" i="8"/>
  <c r="P142" i="8"/>
  <c r="Q142" i="8"/>
  <c r="R142" i="8"/>
  <c r="S142" i="8"/>
  <c r="T142" i="8"/>
  <c r="U142" i="8"/>
  <c r="A93" i="8"/>
  <c r="B93" i="8"/>
  <c r="C93" i="8"/>
  <c r="D93" i="8"/>
  <c r="E93" i="8"/>
  <c r="F93" i="8"/>
  <c r="G93" i="8"/>
  <c r="H93" i="8"/>
  <c r="I93" i="8"/>
  <c r="J93" i="8"/>
  <c r="K93" i="8"/>
  <c r="L93" i="8"/>
  <c r="M93" i="8"/>
  <c r="N93" i="8"/>
  <c r="O93" i="8"/>
  <c r="P93" i="8"/>
  <c r="Q93" i="8"/>
  <c r="R93" i="8"/>
  <c r="S93" i="8"/>
  <c r="T93" i="8"/>
  <c r="U93" i="8"/>
  <c r="A110" i="8"/>
  <c r="B110" i="8"/>
  <c r="C110" i="8"/>
  <c r="D110" i="8"/>
  <c r="E110" i="8"/>
  <c r="F110" i="8"/>
  <c r="G110" i="8"/>
  <c r="H110" i="8"/>
  <c r="I110" i="8"/>
  <c r="J110" i="8"/>
  <c r="K110" i="8"/>
  <c r="L110" i="8"/>
  <c r="M110" i="8"/>
  <c r="N110" i="8"/>
  <c r="O110" i="8"/>
  <c r="P110" i="8"/>
  <c r="Q110" i="8"/>
  <c r="R110" i="8"/>
  <c r="S110" i="8"/>
  <c r="T110" i="8"/>
  <c r="U110" i="8"/>
  <c r="A97" i="8"/>
  <c r="B97" i="8"/>
  <c r="C97" i="8"/>
  <c r="D97" i="8"/>
  <c r="E97" i="8"/>
  <c r="F97" i="8"/>
  <c r="G97" i="8"/>
  <c r="H97" i="8"/>
  <c r="I97" i="8"/>
  <c r="J97" i="8"/>
  <c r="K97" i="8"/>
  <c r="L97" i="8"/>
  <c r="M97" i="8"/>
  <c r="N97" i="8"/>
  <c r="O97" i="8"/>
  <c r="P97" i="8"/>
  <c r="Q97" i="8"/>
  <c r="R97" i="8"/>
  <c r="S97" i="8"/>
  <c r="T97" i="8"/>
  <c r="U97" i="8"/>
  <c r="A72" i="8"/>
  <c r="B72" i="8"/>
  <c r="C72" i="8"/>
  <c r="D72" i="8"/>
  <c r="E72" i="8"/>
  <c r="F72" i="8"/>
  <c r="G72" i="8"/>
  <c r="H72" i="8"/>
  <c r="I72" i="8"/>
  <c r="J72" i="8"/>
  <c r="K72" i="8"/>
  <c r="L72" i="8"/>
  <c r="M72" i="8"/>
  <c r="N72" i="8"/>
  <c r="O72" i="8"/>
  <c r="P72" i="8"/>
  <c r="Q72" i="8"/>
  <c r="R72" i="8"/>
  <c r="S72" i="8"/>
  <c r="T72" i="8"/>
  <c r="U72" i="8"/>
  <c r="A209" i="8"/>
  <c r="B209" i="8"/>
  <c r="C209" i="8"/>
  <c r="D209" i="8"/>
  <c r="E209" i="8"/>
  <c r="F209" i="8"/>
  <c r="G209" i="8"/>
  <c r="H209" i="8"/>
  <c r="I209" i="8"/>
  <c r="J209" i="8"/>
  <c r="K209" i="8"/>
  <c r="L209" i="8"/>
  <c r="M209" i="8"/>
  <c r="N209" i="8"/>
  <c r="O209" i="8"/>
  <c r="P209" i="8"/>
  <c r="Q209" i="8"/>
  <c r="R209" i="8"/>
  <c r="S209" i="8"/>
  <c r="T209" i="8"/>
  <c r="U209" i="8"/>
  <c r="A145" i="8"/>
  <c r="B145" i="8"/>
  <c r="C145" i="8"/>
  <c r="D145" i="8"/>
  <c r="E145" i="8"/>
  <c r="F145" i="8"/>
  <c r="G145" i="8"/>
  <c r="H145" i="8"/>
  <c r="I145" i="8"/>
  <c r="J145" i="8"/>
  <c r="K145" i="8"/>
  <c r="L145" i="8"/>
  <c r="M145" i="8"/>
  <c r="N145" i="8"/>
  <c r="O145" i="8"/>
  <c r="P145" i="8"/>
  <c r="Q145" i="8"/>
  <c r="R145" i="8"/>
  <c r="S145" i="8"/>
  <c r="T145" i="8"/>
  <c r="U145" i="8"/>
  <c r="A168" i="8"/>
  <c r="B168" i="8"/>
  <c r="C168" i="8"/>
  <c r="D168" i="8"/>
  <c r="E168" i="8"/>
  <c r="F168" i="8"/>
  <c r="G168" i="8"/>
  <c r="H168" i="8"/>
  <c r="I168" i="8"/>
  <c r="J168" i="8"/>
  <c r="K168" i="8"/>
  <c r="L168" i="8"/>
  <c r="M168" i="8"/>
  <c r="N168" i="8"/>
  <c r="O168" i="8"/>
  <c r="P168" i="8"/>
  <c r="Q168" i="8"/>
  <c r="R168" i="8"/>
  <c r="S168" i="8"/>
  <c r="T168" i="8"/>
  <c r="U168" i="8"/>
  <c r="A169" i="8"/>
  <c r="B169" i="8"/>
  <c r="C169" i="8"/>
  <c r="D169" i="8"/>
  <c r="E169" i="8"/>
  <c r="F169" i="8"/>
  <c r="G169" i="8"/>
  <c r="H169" i="8"/>
  <c r="I169" i="8"/>
  <c r="J169" i="8"/>
  <c r="K169" i="8"/>
  <c r="L169" i="8"/>
  <c r="M169" i="8"/>
  <c r="N169" i="8"/>
  <c r="O169" i="8"/>
  <c r="Q169" i="8"/>
  <c r="S169" i="8"/>
  <c r="U169" i="8"/>
  <c r="P169" i="8"/>
  <c r="R169" i="8"/>
  <c r="A56" i="8"/>
  <c r="B56" i="8"/>
  <c r="C56" i="8"/>
  <c r="D56" i="8"/>
  <c r="E56" i="8"/>
  <c r="F56" i="8"/>
  <c r="G56" i="8"/>
  <c r="H56" i="8"/>
  <c r="I56" i="8"/>
  <c r="J56" i="8"/>
  <c r="K56" i="8"/>
  <c r="L56" i="8"/>
  <c r="M56" i="8"/>
  <c r="N56" i="8"/>
  <c r="O56" i="8"/>
  <c r="P56" i="8"/>
  <c r="Q56" i="8"/>
  <c r="R56" i="8"/>
  <c r="S56" i="8"/>
  <c r="T56" i="8"/>
  <c r="U56" i="8"/>
  <c r="A193" i="8"/>
  <c r="B193" i="8"/>
  <c r="C193" i="8"/>
  <c r="D193" i="8"/>
  <c r="E193" i="8"/>
  <c r="F193" i="8"/>
  <c r="G193" i="8"/>
  <c r="H193" i="8"/>
  <c r="I193" i="8"/>
  <c r="J193" i="8"/>
  <c r="K193" i="8"/>
  <c r="L193" i="8"/>
  <c r="M193" i="8"/>
  <c r="N193" i="8"/>
  <c r="O193" i="8"/>
  <c r="P193" i="8"/>
  <c r="Q193" i="8"/>
  <c r="R193" i="8"/>
  <c r="S193" i="8"/>
  <c r="T193" i="8"/>
  <c r="U193" i="8"/>
  <c r="A188" i="8"/>
  <c r="B188" i="8"/>
  <c r="C188" i="8"/>
  <c r="D188" i="8"/>
  <c r="E188" i="8"/>
  <c r="F188" i="8"/>
  <c r="G188" i="8"/>
  <c r="H188" i="8"/>
  <c r="I188" i="8"/>
  <c r="J188" i="8"/>
  <c r="K188" i="8"/>
  <c r="L188" i="8"/>
  <c r="M188" i="8"/>
  <c r="N188" i="8"/>
  <c r="O188" i="8"/>
  <c r="P188" i="8"/>
  <c r="Q188" i="8"/>
  <c r="R188" i="8"/>
  <c r="S188" i="8"/>
  <c r="T188" i="8"/>
  <c r="U188" i="8"/>
  <c r="A215" i="8"/>
  <c r="B215" i="8"/>
  <c r="C215" i="8"/>
  <c r="D215" i="8"/>
  <c r="E215" i="8"/>
  <c r="F215" i="8"/>
  <c r="G215" i="8"/>
  <c r="H215" i="8"/>
  <c r="I215" i="8"/>
  <c r="J215" i="8"/>
  <c r="K215" i="8"/>
  <c r="L215" i="8"/>
  <c r="M215" i="8"/>
  <c r="N215" i="8"/>
  <c r="O215" i="8"/>
  <c r="P215" i="8"/>
  <c r="Q215" i="8"/>
  <c r="R215" i="8"/>
  <c r="S215" i="8"/>
  <c r="T215" i="8"/>
  <c r="U215" i="8"/>
  <c r="A111" i="8"/>
  <c r="B111" i="8"/>
  <c r="C111" i="8"/>
  <c r="D111" i="8"/>
  <c r="E111" i="8"/>
  <c r="F111" i="8"/>
  <c r="G111" i="8"/>
  <c r="H111" i="8"/>
  <c r="I111" i="8"/>
  <c r="J111" i="8"/>
  <c r="K111" i="8"/>
  <c r="L111" i="8"/>
  <c r="M111" i="8"/>
  <c r="N111" i="8"/>
  <c r="O111" i="8"/>
  <c r="P111" i="8"/>
  <c r="Q111" i="8"/>
  <c r="R111" i="8"/>
  <c r="S111" i="8"/>
  <c r="T111" i="8"/>
  <c r="U111" i="8"/>
  <c r="A106" i="8"/>
  <c r="B106" i="8"/>
  <c r="C106" i="8"/>
  <c r="D106" i="8"/>
  <c r="E106" i="8"/>
  <c r="F106" i="8"/>
  <c r="G106" i="8"/>
  <c r="H106" i="8"/>
  <c r="I106" i="8"/>
  <c r="J106" i="8"/>
  <c r="K106" i="8"/>
  <c r="L106" i="8"/>
  <c r="M106" i="8"/>
  <c r="N106" i="8"/>
  <c r="O106" i="8"/>
  <c r="P106" i="8"/>
  <c r="Q106" i="8"/>
  <c r="R106" i="8"/>
  <c r="S106" i="8"/>
  <c r="T106" i="8"/>
  <c r="U106" i="8"/>
  <c r="A180" i="8"/>
  <c r="B180" i="8"/>
  <c r="C180" i="8"/>
  <c r="D180" i="8"/>
  <c r="E180" i="8"/>
  <c r="F180" i="8"/>
  <c r="G180" i="8"/>
  <c r="H180" i="8"/>
  <c r="I180" i="8"/>
  <c r="J180" i="8"/>
  <c r="K180" i="8"/>
  <c r="L180" i="8"/>
  <c r="M180" i="8"/>
  <c r="N180" i="8"/>
  <c r="O180" i="8"/>
  <c r="P180" i="8"/>
  <c r="Q180" i="8"/>
  <c r="R180" i="8"/>
  <c r="S180" i="8"/>
  <c r="T180" i="8"/>
  <c r="U180" i="8"/>
  <c r="A146" i="8"/>
  <c r="B146" i="8"/>
  <c r="C146" i="8"/>
  <c r="D146" i="8"/>
  <c r="E146" i="8"/>
  <c r="F146" i="8"/>
  <c r="G146" i="8"/>
  <c r="H146" i="8"/>
  <c r="I146" i="8"/>
  <c r="J146" i="8"/>
  <c r="K146" i="8"/>
  <c r="L146" i="8"/>
  <c r="M146" i="8"/>
  <c r="N146" i="8"/>
  <c r="O146" i="8"/>
  <c r="P146" i="8"/>
  <c r="Q146" i="8"/>
  <c r="R146" i="8"/>
  <c r="S146" i="8"/>
  <c r="T146" i="8"/>
  <c r="U146" i="8"/>
  <c r="A12" i="8"/>
  <c r="B12" i="8"/>
  <c r="C12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A205" i="8"/>
  <c r="B205" i="8"/>
  <c r="C205" i="8"/>
  <c r="D205" i="8"/>
  <c r="E205" i="8"/>
  <c r="F205" i="8"/>
  <c r="G205" i="8"/>
  <c r="H205" i="8"/>
  <c r="I205" i="8"/>
  <c r="J205" i="8"/>
  <c r="K205" i="8"/>
  <c r="L205" i="8"/>
  <c r="M205" i="8"/>
  <c r="N205" i="8"/>
  <c r="O205" i="8"/>
  <c r="P205" i="8"/>
  <c r="Q205" i="8"/>
  <c r="R205" i="8"/>
  <c r="S205" i="8"/>
  <c r="T205" i="8"/>
  <c r="U205" i="8"/>
  <c r="A16" i="8"/>
  <c r="B16" i="8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S16" i="8"/>
  <c r="T16" i="8"/>
  <c r="U16" i="8"/>
  <c r="A15" i="8"/>
  <c r="B15" i="8"/>
  <c r="C15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T15" i="8"/>
  <c r="U15" i="8"/>
  <c r="A10" i="8"/>
  <c r="B10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A68" i="8"/>
  <c r="B68" i="8"/>
  <c r="C68" i="8"/>
  <c r="D68" i="8"/>
  <c r="E68" i="8"/>
  <c r="F68" i="8"/>
  <c r="G68" i="8"/>
  <c r="H68" i="8"/>
  <c r="I68" i="8"/>
  <c r="J68" i="8"/>
  <c r="K68" i="8"/>
  <c r="L68" i="8"/>
  <c r="M68" i="8"/>
  <c r="N68" i="8"/>
  <c r="O68" i="8"/>
  <c r="P68" i="8"/>
  <c r="Q68" i="8"/>
  <c r="R68" i="8"/>
  <c r="S68" i="8"/>
  <c r="T68" i="8"/>
  <c r="U68" i="8"/>
  <c r="A98" i="8"/>
  <c r="B98" i="8"/>
  <c r="C98" i="8"/>
  <c r="D98" i="8"/>
  <c r="E98" i="8"/>
  <c r="F98" i="8"/>
  <c r="G98" i="8"/>
  <c r="H98" i="8"/>
  <c r="I98" i="8"/>
  <c r="J98" i="8"/>
  <c r="K98" i="8"/>
  <c r="L98" i="8"/>
  <c r="M98" i="8"/>
  <c r="N98" i="8"/>
  <c r="O98" i="8"/>
  <c r="P98" i="8"/>
  <c r="Q98" i="8"/>
  <c r="R98" i="8"/>
  <c r="S98" i="8"/>
  <c r="T98" i="8"/>
  <c r="U98" i="8"/>
  <c r="A116" i="8"/>
  <c r="B116" i="8"/>
  <c r="C116" i="8"/>
  <c r="D116" i="8"/>
  <c r="E116" i="8"/>
  <c r="F116" i="8"/>
  <c r="G116" i="8"/>
  <c r="H116" i="8"/>
  <c r="I116" i="8"/>
  <c r="J116" i="8"/>
  <c r="K116" i="8"/>
  <c r="L116" i="8"/>
  <c r="M116" i="8"/>
  <c r="N116" i="8"/>
  <c r="O116" i="8"/>
  <c r="P116" i="8"/>
  <c r="Q116" i="8"/>
  <c r="R116" i="8"/>
  <c r="S116" i="8"/>
  <c r="T116" i="8"/>
  <c r="U116" i="8"/>
  <c r="A113" i="8"/>
  <c r="B113" i="8"/>
  <c r="C113" i="8"/>
  <c r="D113" i="8"/>
  <c r="E113" i="8"/>
  <c r="F113" i="8"/>
  <c r="G113" i="8"/>
  <c r="H113" i="8"/>
  <c r="I113" i="8"/>
  <c r="J113" i="8"/>
  <c r="K113" i="8"/>
  <c r="L113" i="8"/>
  <c r="M113" i="8"/>
  <c r="N113" i="8"/>
  <c r="O113" i="8"/>
  <c r="P113" i="8"/>
  <c r="Q113" i="8"/>
  <c r="R113" i="8"/>
  <c r="S113" i="8"/>
  <c r="T113" i="8"/>
  <c r="U113" i="8"/>
  <c r="A203" i="8"/>
  <c r="B203" i="8"/>
  <c r="C203" i="8"/>
  <c r="D203" i="8"/>
  <c r="E203" i="8"/>
  <c r="F203" i="8"/>
  <c r="G203" i="8"/>
  <c r="H203" i="8"/>
  <c r="I203" i="8"/>
  <c r="J203" i="8"/>
  <c r="K203" i="8"/>
  <c r="L203" i="8"/>
  <c r="M203" i="8"/>
  <c r="N203" i="8"/>
  <c r="O203" i="8"/>
  <c r="P203" i="8"/>
  <c r="Q203" i="8"/>
  <c r="S203" i="8"/>
  <c r="U203" i="8"/>
  <c r="R203" i="8"/>
  <c r="T203" i="8"/>
  <c r="A77" i="8"/>
  <c r="B77" i="8"/>
  <c r="C77" i="8"/>
  <c r="D77" i="8"/>
  <c r="E77" i="8"/>
  <c r="F77" i="8"/>
  <c r="G77" i="8"/>
  <c r="H77" i="8"/>
  <c r="I77" i="8"/>
  <c r="J77" i="8"/>
  <c r="K77" i="8"/>
  <c r="L77" i="8"/>
  <c r="M77" i="8"/>
  <c r="N77" i="8"/>
  <c r="O77" i="8"/>
  <c r="P77" i="8"/>
  <c r="Q77" i="8"/>
  <c r="R77" i="8"/>
  <c r="S77" i="8"/>
  <c r="A107" i="8"/>
  <c r="B107" i="8"/>
  <c r="C107" i="8"/>
  <c r="D107" i="8"/>
  <c r="E107" i="8"/>
  <c r="F107" i="8"/>
  <c r="G107" i="8"/>
  <c r="H107" i="8"/>
  <c r="I107" i="8"/>
  <c r="J107" i="8"/>
  <c r="K107" i="8"/>
  <c r="L107" i="8"/>
  <c r="M107" i="8"/>
  <c r="N107" i="8"/>
  <c r="O107" i="8"/>
  <c r="P107" i="8"/>
  <c r="Q107" i="8"/>
  <c r="R107" i="8"/>
  <c r="S107" i="8"/>
  <c r="T107" i="8"/>
  <c r="U107" i="8"/>
  <c r="A216" i="8"/>
  <c r="B216" i="8"/>
  <c r="C216" i="8"/>
  <c r="D216" i="8"/>
  <c r="E216" i="8"/>
  <c r="F216" i="8"/>
  <c r="G216" i="8"/>
  <c r="H216" i="8"/>
  <c r="I216" i="8"/>
  <c r="J216" i="8"/>
  <c r="K216" i="8"/>
  <c r="L216" i="8"/>
  <c r="M216" i="8"/>
  <c r="N216" i="8"/>
  <c r="O216" i="8"/>
  <c r="P216" i="8"/>
  <c r="Q216" i="8"/>
  <c r="R216" i="8"/>
  <c r="S216" i="8"/>
  <c r="T216" i="8"/>
  <c r="U216" i="8"/>
  <c r="A143" i="8"/>
  <c r="B143" i="8"/>
  <c r="C143" i="8"/>
  <c r="D143" i="8"/>
  <c r="E143" i="8"/>
  <c r="F143" i="8"/>
  <c r="G143" i="8"/>
  <c r="H143" i="8"/>
  <c r="I143" i="8"/>
  <c r="J143" i="8"/>
  <c r="K143" i="8"/>
  <c r="L143" i="8"/>
  <c r="M143" i="8"/>
  <c r="N143" i="8"/>
  <c r="O143" i="8"/>
  <c r="P143" i="8"/>
  <c r="Q143" i="8"/>
  <c r="R143" i="8"/>
  <c r="S143" i="8"/>
  <c r="T143" i="8"/>
  <c r="U143" i="8"/>
  <c r="A22" i="8"/>
  <c r="B22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T22" i="8"/>
  <c r="U22" i="8"/>
  <c r="A189" i="8"/>
  <c r="B189" i="8"/>
  <c r="C189" i="8"/>
  <c r="D189" i="8"/>
  <c r="E189" i="8"/>
  <c r="F189" i="8"/>
  <c r="G189" i="8"/>
  <c r="H189" i="8"/>
  <c r="I189" i="8"/>
  <c r="J189" i="8"/>
  <c r="K189" i="8"/>
  <c r="L189" i="8"/>
  <c r="M189" i="8"/>
  <c r="N189" i="8"/>
  <c r="O189" i="8"/>
  <c r="P189" i="8"/>
  <c r="Q189" i="8"/>
  <c r="R189" i="8"/>
  <c r="S189" i="8"/>
  <c r="T189" i="8"/>
  <c r="U189" i="8"/>
  <c r="A17" i="8"/>
  <c r="B17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Q17" i="8"/>
  <c r="S17" i="8"/>
  <c r="U17" i="8"/>
  <c r="P17" i="8"/>
  <c r="R17" i="8"/>
  <c r="A131" i="8"/>
  <c r="B131" i="8"/>
  <c r="C131" i="8"/>
  <c r="D131" i="8"/>
  <c r="E131" i="8"/>
  <c r="F131" i="8"/>
  <c r="G131" i="8"/>
  <c r="H131" i="8"/>
  <c r="I131" i="8"/>
  <c r="J131" i="8"/>
  <c r="K131" i="8"/>
  <c r="L131" i="8"/>
  <c r="M131" i="8"/>
  <c r="N131" i="8"/>
  <c r="O131" i="8"/>
  <c r="P131" i="8"/>
  <c r="Q131" i="8"/>
  <c r="R131" i="8"/>
  <c r="S131" i="8"/>
  <c r="T131" i="8"/>
  <c r="U131" i="8"/>
  <c r="A208" i="8"/>
  <c r="B208" i="8"/>
  <c r="C208" i="8"/>
  <c r="D208" i="8"/>
  <c r="E208" i="8"/>
  <c r="F208" i="8"/>
  <c r="G208" i="8"/>
  <c r="H208" i="8"/>
  <c r="I208" i="8"/>
  <c r="J208" i="8"/>
  <c r="K208" i="8"/>
  <c r="L208" i="8"/>
  <c r="M208" i="8"/>
  <c r="N208" i="8"/>
  <c r="O208" i="8"/>
  <c r="P208" i="8"/>
  <c r="Q208" i="8"/>
  <c r="R208" i="8"/>
  <c r="S208" i="8"/>
  <c r="T208" i="8"/>
  <c r="U208" i="8"/>
  <c r="A147" i="8"/>
  <c r="B147" i="8"/>
  <c r="C147" i="8"/>
  <c r="D147" i="8"/>
  <c r="E147" i="8"/>
  <c r="F147" i="8"/>
  <c r="G147" i="8"/>
  <c r="H147" i="8"/>
  <c r="I147" i="8"/>
  <c r="J147" i="8"/>
  <c r="K147" i="8"/>
  <c r="L147" i="8"/>
  <c r="M147" i="8"/>
  <c r="N147" i="8"/>
  <c r="O147" i="8"/>
  <c r="P147" i="8"/>
  <c r="Q147" i="8"/>
  <c r="R147" i="8"/>
  <c r="S147" i="8"/>
  <c r="T147" i="8"/>
  <c r="U147" i="8"/>
  <c r="A9" i="8"/>
  <c r="B9" i="8"/>
  <c r="C9" i="8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A21" i="8"/>
  <c r="B21" i="8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S21" i="8"/>
  <c r="T21" i="8"/>
  <c r="U21" i="8"/>
  <c r="A102" i="8"/>
  <c r="B102" i="8"/>
  <c r="C102" i="8"/>
  <c r="D102" i="8"/>
  <c r="E102" i="8"/>
  <c r="F102" i="8"/>
  <c r="G102" i="8"/>
  <c r="H102" i="8"/>
  <c r="I102" i="8"/>
  <c r="J102" i="8"/>
  <c r="K102" i="8"/>
  <c r="L102" i="8"/>
  <c r="M102" i="8"/>
  <c r="N102" i="8"/>
  <c r="O102" i="8"/>
  <c r="P102" i="8"/>
  <c r="Q102" i="8"/>
  <c r="R102" i="8"/>
  <c r="S102" i="8"/>
  <c r="T102" i="8"/>
  <c r="U102" i="8"/>
  <c r="A127" i="8"/>
  <c r="B127" i="8"/>
  <c r="C127" i="8"/>
  <c r="D127" i="8"/>
  <c r="E127" i="8"/>
  <c r="F127" i="8"/>
  <c r="G127" i="8"/>
  <c r="H127" i="8"/>
  <c r="I127" i="8"/>
  <c r="J127" i="8"/>
  <c r="K127" i="8"/>
  <c r="L127" i="8"/>
  <c r="M127" i="8"/>
  <c r="N127" i="8"/>
  <c r="O127" i="8"/>
  <c r="P127" i="8"/>
  <c r="Q127" i="8"/>
  <c r="R127" i="8"/>
  <c r="S127" i="8"/>
  <c r="T127" i="8"/>
  <c r="U127" i="8"/>
  <c r="A161" i="8"/>
  <c r="B161" i="8"/>
  <c r="C161" i="8"/>
  <c r="D161" i="8"/>
  <c r="E161" i="8"/>
  <c r="F161" i="8"/>
  <c r="G161" i="8"/>
  <c r="H161" i="8"/>
  <c r="I161" i="8"/>
  <c r="J161" i="8"/>
  <c r="K161" i="8"/>
  <c r="L161" i="8"/>
  <c r="M161" i="8"/>
  <c r="N161" i="8"/>
  <c r="O161" i="8"/>
  <c r="P161" i="8"/>
  <c r="Q161" i="8"/>
  <c r="R161" i="8"/>
  <c r="S161" i="8"/>
  <c r="T161" i="8"/>
  <c r="U161" i="8"/>
  <c r="A117" i="8"/>
  <c r="B117" i="8"/>
  <c r="C117" i="8"/>
  <c r="D117" i="8"/>
  <c r="E117" i="8"/>
  <c r="F117" i="8"/>
  <c r="G117" i="8"/>
  <c r="H117" i="8"/>
  <c r="I117" i="8"/>
  <c r="J117" i="8"/>
  <c r="K117" i="8"/>
  <c r="L117" i="8"/>
  <c r="M117" i="8"/>
  <c r="N117" i="8"/>
  <c r="O117" i="8"/>
  <c r="P117" i="8"/>
  <c r="Q117" i="8"/>
  <c r="R117" i="8"/>
  <c r="S117" i="8"/>
  <c r="T117" i="8"/>
  <c r="U117" i="8"/>
  <c r="A70" i="8"/>
  <c r="B70" i="8"/>
  <c r="C70" i="8"/>
  <c r="D70" i="8"/>
  <c r="E70" i="8"/>
  <c r="F70" i="8"/>
  <c r="G70" i="8"/>
  <c r="H70" i="8"/>
  <c r="I70" i="8"/>
  <c r="J70" i="8"/>
  <c r="K70" i="8"/>
  <c r="L70" i="8"/>
  <c r="M70" i="8"/>
  <c r="N70" i="8"/>
  <c r="O70" i="8"/>
  <c r="P70" i="8"/>
  <c r="Q70" i="8"/>
  <c r="R70" i="8"/>
  <c r="S70" i="8"/>
  <c r="T70" i="8"/>
  <c r="U70" i="8"/>
  <c r="A132" i="8"/>
  <c r="B132" i="8"/>
  <c r="C132" i="8"/>
  <c r="D132" i="8"/>
  <c r="E132" i="8"/>
  <c r="F132" i="8"/>
  <c r="G132" i="8"/>
  <c r="H132" i="8"/>
  <c r="I132" i="8"/>
  <c r="J132" i="8"/>
  <c r="K132" i="8"/>
  <c r="L132" i="8"/>
  <c r="M132" i="8"/>
  <c r="N132" i="8"/>
  <c r="O132" i="8"/>
  <c r="P132" i="8"/>
  <c r="Q132" i="8"/>
  <c r="R132" i="8"/>
  <c r="S132" i="8"/>
  <c r="T132" i="8"/>
  <c r="U132" i="8"/>
  <c r="A202" i="8"/>
  <c r="B202" i="8"/>
  <c r="C202" i="8"/>
  <c r="D202" i="8"/>
  <c r="E202" i="8"/>
  <c r="F202" i="8"/>
  <c r="G202" i="8"/>
  <c r="H202" i="8"/>
  <c r="I202" i="8"/>
  <c r="J202" i="8"/>
  <c r="K202" i="8"/>
  <c r="L202" i="8"/>
  <c r="M202" i="8"/>
  <c r="N202" i="8"/>
  <c r="O202" i="8"/>
  <c r="P202" i="8"/>
  <c r="Q202" i="8"/>
  <c r="R202" i="8"/>
  <c r="S202" i="8"/>
  <c r="T202" i="8"/>
  <c r="U202" i="8"/>
  <c r="A196" i="8"/>
  <c r="B196" i="8"/>
  <c r="C196" i="8"/>
  <c r="D196" i="8"/>
  <c r="E196" i="8"/>
  <c r="F196" i="8"/>
  <c r="G196" i="8"/>
  <c r="H196" i="8"/>
  <c r="I196" i="8"/>
  <c r="J196" i="8"/>
  <c r="K196" i="8"/>
  <c r="L196" i="8"/>
  <c r="M196" i="8"/>
  <c r="N196" i="8"/>
  <c r="O196" i="8"/>
  <c r="P196" i="8"/>
  <c r="Q196" i="8"/>
  <c r="R196" i="8"/>
  <c r="S196" i="8"/>
  <c r="T196" i="8"/>
  <c r="U196" i="8"/>
  <c r="A156" i="8"/>
  <c r="B156" i="8"/>
  <c r="C156" i="8"/>
  <c r="D156" i="8"/>
  <c r="E156" i="8"/>
  <c r="F156" i="8"/>
  <c r="G156" i="8"/>
  <c r="H156" i="8"/>
  <c r="I156" i="8"/>
  <c r="J156" i="8"/>
  <c r="K156" i="8"/>
  <c r="L156" i="8"/>
  <c r="M156" i="8"/>
  <c r="N156" i="8"/>
  <c r="O156" i="8"/>
  <c r="P156" i="8"/>
  <c r="Q156" i="8"/>
  <c r="R156" i="8"/>
  <c r="S156" i="8"/>
  <c r="T156" i="8"/>
  <c r="U156" i="8"/>
  <c r="A103" i="8"/>
  <c r="B103" i="8"/>
  <c r="C103" i="8"/>
  <c r="D103" i="8"/>
  <c r="E103" i="8"/>
  <c r="F103" i="8"/>
  <c r="G103" i="8"/>
  <c r="H103" i="8"/>
  <c r="I103" i="8"/>
  <c r="J103" i="8"/>
  <c r="K103" i="8"/>
  <c r="L103" i="8"/>
  <c r="M103" i="8"/>
  <c r="N103" i="8"/>
  <c r="O103" i="8"/>
  <c r="P103" i="8"/>
  <c r="Q103" i="8"/>
  <c r="R103" i="8"/>
  <c r="S103" i="8"/>
  <c r="A94" i="8"/>
  <c r="B94" i="8"/>
  <c r="C94" i="8"/>
  <c r="D94" i="8"/>
  <c r="E94" i="8"/>
  <c r="F94" i="8"/>
  <c r="G94" i="8"/>
  <c r="H94" i="8"/>
  <c r="I94" i="8"/>
  <c r="J94" i="8"/>
  <c r="K94" i="8"/>
  <c r="L94" i="8"/>
  <c r="M94" i="8"/>
  <c r="N94" i="8"/>
  <c r="O94" i="8"/>
  <c r="P94" i="8"/>
  <c r="Q94" i="8"/>
  <c r="R94" i="8"/>
  <c r="S94" i="8"/>
  <c r="T94" i="8"/>
  <c r="U94" i="8"/>
  <c r="A159" i="8"/>
  <c r="B159" i="8"/>
  <c r="C159" i="8"/>
  <c r="D159" i="8"/>
  <c r="E159" i="8"/>
  <c r="F159" i="8"/>
  <c r="G159" i="8"/>
  <c r="H159" i="8"/>
  <c r="I159" i="8"/>
  <c r="J159" i="8"/>
  <c r="K159" i="8"/>
  <c r="L159" i="8"/>
  <c r="M159" i="8"/>
  <c r="N159" i="8"/>
  <c r="O159" i="8"/>
  <c r="P159" i="8"/>
  <c r="Q159" i="8"/>
  <c r="R159" i="8"/>
  <c r="S159" i="8"/>
  <c r="T159" i="8"/>
  <c r="U159" i="8"/>
  <c r="A104" i="8"/>
  <c r="B104" i="8"/>
  <c r="C104" i="8"/>
  <c r="D104" i="8"/>
  <c r="E104" i="8"/>
  <c r="F104" i="8"/>
  <c r="G104" i="8"/>
  <c r="H104" i="8"/>
  <c r="I104" i="8"/>
  <c r="J104" i="8"/>
  <c r="K104" i="8"/>
  <c r="L104" i="8"/>
  <c r="M104" i="8"/>
  <c r="N104" i="8"/>
  <c r="O104" i="8"/>
  <c r="P104" i="8"/>
  <c r="Q104" i="8"/>
  <c r="R104" i="8"/>
  <c r="S104" i="8"/>
  <c r="T104" i="8"/>
  <c r="U104" i="8"/>
  <c r="A197" i="8"/>
  <c r="B197" i="8"/>
  <c r="C197" i="8"/>
  <c r="D197" i="8"/>
  <c r="E197" i="8"/>
  <c r="F197" i="8"/>
  <c r="G197" i="8"/>
  <c r="H197" i="8"/>
  <c r="I197" i="8"/>
  <c r="J197" i="8"/>
  <c r="K197" i="8"/>
  <c r="L197" i="8"/>
  <c r="M197" i="8"/>
  <c r="N197" i="8"/>
  <c r="O197" i="8"/>
  <c r="P197" i="8"/>
  <c r="Q197" i="8"/>
  <c r="R197" i="8"/>
  <c r="S197" i="8"/>
  <c r="T197" i="8"/>
  <c r="U197" i="8"/>
  <c r="A88" i="8"/>
  <c r="B88" i="8"/>
  <c r="C88" i="8"/>
  <c r="D88" i="8"/>
  <c r="E88" i="8"/>
  <c r="F88" i="8"/>
  <c r="G88" i="8"/>
  <c r="H88" i="8"/>
  <c r="I88" i="8"/>
  <c r="J88" i="8"/>
  <c r="K88" i="8"/>
  <c r="L88" i="8"/>
  <c r="M88" i="8"/>
  <c r="N88" i="8"/>
  <c r="O88" i="8"/>
  <c r="P88" i="8"/>
  <c r="Q88" i="8"/>
  <c r="R88" i="8"/>
  <c r="S88" i="8"/>
  <c r="T88" i="8"/>
  <c r="U88" i="8"/>
  <c r="A99" i="8"/>
  <c r="B99" i="8"/>
  <c r="C99" i="8"/>
  <c r="D99" i="8"/>
  <c r="E99" i="8"/>
  <c r="F99" i="8"/>
  <c r="G99" i="8"/>
  <c r="H99" i="8"/>
  <c r="I99" i="8"/>
  <c r="J99" i="8"/>
  <c r="K99" i="8"/>
  <c r="L99" i="8"/>
  <c r="M99" i="8"/>
  <c r="N99" i="8"/>
  <c r="O99" i="8"/>
  <c r="P99" i="8"/>
  <c r="Q99" i="8"/>
  <c r="R99" i="8"/>
  <c r="S99" i="8"/>
  <c r="T99" i="8"/>
  <c r="U99" i="8"/>
  <c r="A6" i="8"/>
  <c r="B6" i="8"/>
  <c r="C6" i="8"/>
  <c r="D6" i="8"/>
  <c r="E6" i="8"/>
  <c r="F6" i="8"/>
  <c r="G6" i="8"/>
  <c r="H6" i="8"/>
  <c r="I6" i="8"/>
  <c r="J6" i="8"/>
  <c r="K6" i="8"/>
  <c r="L6" i="8"/>
  <c r="M6" i="8"/>
  <c r="N6" i="8"/>
  <c r="O6" i="8"/>
  <c r="P6" i="8"/>
  <c r="Q6" i="8"/>
  <c r="R6" i="8"/>
  <c r="S6" i="8"/>
  <c r="T6" i="8"/>
  <c r="U6" i="8"/>
  <c r="A207" i="8"/>
  <c r="B207" i="8"/>
  <c r="C207" i="8"/>
  <c r="D207" i="8"/>
  <c r="E207" i="8"/>
  <c r="F207" i="8"/>
  <c r="G207" i="8"/>
  <c r="H207" i="8"/>
  <c r="I207" i="8"/>
  <c r="J207" i="8"/>
  <c r="K207" i="8"/>
  <c r="L207" i="8"/>
  <c r="M207" i="8"/>
  <c r="N207" i="8"/>
  <c r="O207" i="8"/>
  <c r="P207" i="8"/>
  <c r="Q207" i="8"/>
  <c r="R207" i="8"/>
  <c r="S207" i="8"/>
  <c r="T207" i="8"/>
  <c r="U207" i="8"/>
  <c r="A95" i="8"/>
  <c r="B95" i="8"/>
  <c r="C95" i="8"/>
  <c r="D95" i="8"/>
  <c r="E95" i="8"/>
  <c r="F95" i="8"/>
  <c r="G95" i="8"/>
  <c r="H95" i="8"/>
  <c r="I95" i="8"/>
  <c r="J95" i="8"/>
  <c r="K95" i="8"/>
  <c r="L95" i="8"/>
  <c r="M95" i="8"/>
  <c r="N95" i="8"/>
  <c r="O95" i="8"/>
  <c r="P95" i="8"/>
  <c r="Q95" i="8"/>
  <c r="R95" i="8"/>
  <c r="S95" i="8"/>
  <c r="T95" i="8"/>
  <c r="U95" i="8"/>
  <c r="A57" i="8"/>
  <c r="B57" i="8"/>
  <c r="C57" i="8"/>
  <c r="D57" i="8"/>
  <c r="E57" i="8"/>
  <c r="F57" i="8"/>
  <c r="G57" i="8"/>
  <c r="H57" i="8"/>
  <c r="I57" i="8"/>
  <c r="J57" i="8"/>
  <c r="K57" i="8"/>
  <c r="L57" i="8"/>
  <c r="M57" i="8"/>
  <c r="N57" i="8"/>
  <c r="O57" i="8"/>
  <c r="P57" i="8"/>
  <c r="Q57" i="8"/>
  <c r="R57" i="8"/>
  <c r="S57" i="8"/>
  <c r="T57" i="8"/>
  <c r="U57" i="8"/>
  <c r="A165" i="8"/>
  <c r="B165" i="8"/>
  <c r="C165" i="8"/>
  <c r="D165" i="8"/>
  <c r="E165" i="8"/>
  <c r="F165" i="8"/>
  <c r="G165" i="8"/>
  <c r="H165" i="8"/>
  <c r="I165" i="8"/>
  <c r="J165" i="8"/>
  <c r="K165" i="8"/>
  <c r="L165" i="8"/>
  <c r="M165" i="8"/>
  <c r="N165" i="8"/>
  <c r="O165" i="8"/>
  <c r="P165" i="8"/>
  <c r="R165" i="8"/>
  <c r="T165" i="8"/>
  <c r="Q165" i="8"/>
  <c r="S165" i="8"/>
  <c r="U165" i="8"/>
  <c r="A124" i="8"/>
  <c r="B124" i="8"/>
  <c r="C124" i="8"/>
  <c r="D124" i="8"/>
  <c r="E124" i="8"/>
  <c r="F124" i="8"/>
  <c r="G124" i="8"/>
  <c r="H124" i="8"/>
  <c r="I124" i="8"/>
  <c r="J124" i="8"/>
  <c r="K124" i="8"/>
  <c r="L124" i="8"/>
  <c r="M124" i="8"/>
  <c r="N124" i="8"/>
  <c r="O124" i="8"/>
  <c r="P124" i="8"/>
  <c r="Q124" i="8"/>
  <c r="R124" i="8"/>
  <c r="S124" i="8"/>
  <c r="T124" i="8"/>
  <c r="U124" i="8"/>
  <c r="A181" i="8"/>
  <c r="B181" i="8"/>
  <c r="C181" i="8"/>
  <c r="D181" i="8"/>
  <c r="E181" i="8"/>
  <c r="F181" i="8"/>
  <c r="G181" i="8"/>
  <c r="H181" i="8"/>
  <c r="I181" i="8"/>
  <c r="J181" i="8"/>
  <c r="K181" i="8"/>
  <c r="L181" i="8"/>
  <c r="M181" i="8"/>
  <c r="N181" i="8"/>
  <c r="O181" i="8"/>
  <c r="P181" i="8"/>
  <c r="Q181" i="8"/>
  <c r="R181" i="8"/>
  <c r="S181" i="8"/>
  <c r="T181" i="8"/>
  <c r="U181" i="8"/>
  <c r="A198" i="8"/>
  <c r="B198" i="8"/>
  <c r="C198" i="8"/>
  <c r="D198" i="8"/>
  <c r="E198" i="8"/>
  <c r="F198" i="8"/>
  <c r="G198" i="8"/>
  <c r="H198" i="8"/>
  <c r="I198" i="8"/>
  <c r="J198" i="8"/>
  <c r="K198" i="8"/>
  <c r="L198" i="8"/>
  <c r="M198" i="8"/>
  <c r="N198" i="8"/>
  <c r="O198" i="8"/>
  <c r="P198" i="8"/>
  <c r="Q198" i="8"/>
  <c r="R198" i="8"/>
  <c r="S198" i="8"/>
  <c r="T198" i="8"/>
  <c r="U198" i="8"/>
  <c r="A201" i="8"/>
  <c r="B201" i="8"/>
  <c r="C201" i="8"/>
  <c r="D201" i="8"/>
  <c r="E201" i="8"/>
  <c r="F201" i="8"/>
  <c r="G201" i="8"/>
  <c r="H201" i="8"/>
  <c r="I201" i="8"/>
  <c r="J201" i="8"/>
  <c r="K201" i="8"/>
  <c r="L201" i="8"/>
  <c r="M201" i="8"/>
  <c r="N201" i="8"/>
  <c r="O201" i="8"/>
  <c r="P201" i="8"/>
  <c r="Q201" i="8"/>
  <c r="R201" i="8"/>
  <c r="S201" i="8"/>
  <c r="T201" i="8"/>
  <c r="U201" i="8"/>
  <c r="A41" i="8"/>
  <c r="B41" i="8"/>
  <c r="C41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T41" i="8"/>
  <c r="U41" i="8"/>
  <c r="A148" i="8"/>
  <c r="B148" i="8"/>
  <c r="C148" i="8"/>
  <c r="D148" i="8"/>
  <c r="E148" i="8"/>
  <c r="F148" i="8"/>
  <c r="G148" i="8"/>
  <c r="H148" i="8"/>
  <c r="I148" i="8"/>
  <c r="J148" i="8"/>
  <c r="K148" i="8"/>
  <c r="L148" i="8"/>
  <c r="M148" i="8"/>
  <c r="N148" i="8"/>
  <c r="O148" i="8"/>
  <c r="P148" i="8"/>
  <c r="Q148" i="8"/>
  <c r="R148" i="8"/>
  <c r="S148" i="8"/>
  <c r="T148" i="8"/>
  <c r="U148" i="8"/>
  <c r="A80" i="8"/>
  <c r="B80" i="8"/>
  <c r="C80" i="8"/>
  <c r="D80" i="8"/>
  <c r="E80" i="8"/>
  <c r="F80" i="8"/>
  <c r="G80" i="8"/>
  <c r="H80" i="8"/>
  <c r="I80" i="8"/>
  <c r="J80" i="8"/>
  <c r="K80" i="8"/>
  <c r="L80" i="8"/>
  <c r="M80" i="8"/>
  <c r="N80" i="8"/>
  <c r="O80" i="8"/>
  <c r="P80" i="8"/>
  <c r="Q80" i="8"/>
  <c r="R80" i="8"/>
  <c r="S80" i="8"/>
  <c r="T80" i="8"/>
  <c r="U80" i="8"/>
  <c r="A134" i="8"/>
  <c r="B134" i="8"/>
  <c r="C134" i="8"/>
  <c r="D134" i="8"/>
  <c r="E134" i="8"/>
  <c r="F134" i="8"/>
  <c r="G134" i="8"/>
  <c r="H134" i="8"/>
  <c r="I134" i="8"/>
  <c r="J134" i="8"/>
  <c r="K134" i="8"/>
  <c r="L134" i="8"/>
  <c r="M134" i="8"/>
  <c r="N134" i="8"/>
  <c r="O134" i="8"/>
  <c r="P134" i="8"/>
  <c r="Q134" i="8"/>
  <c r="R134" i="8"/>
  <c r="S134" i="8"/>
  <c r="T134" i="8"/>
  <c r="U134" i="8"/>
  <c r="A149" i="8"/>
  <c r="B149" i="8"/>
  <c r="C149" i="8"/>
  <c r="D149" i="8"/>
  <c r="E149" i="8"/>
  <c r="F149" i="8"/>
  <c r="G149" i="8"/>
  <c r="H149" i="8"/>
  <c r="I149" i="8"/>
  <c r="J149" i="8"/>
  <c r="K149" i="8"/>
  <c r="L149" i="8"/>
  <c r="M149" i="8"/>
  <c r="N149" i="8"/>
  <c r="O149" i="8"/>
  <c r="P149" i="8"/>
  <c r="Q149" i="8"/>
  <c r="R149" i="8"/>
  <c r="S149" i="8"/>
  <c r="T149" i="8"/>
  <c r="U149" i="8"/>
  <c r="A31" i="8"/>
  <c r="B31" i="8"/>
  <c r="C31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T31" i="8"/>
  <c r="U31" i="8"/>
  <c r="A213" i="8"/>
  <c r="B213" i="8"/>
  <c r="C213" i="8"/>
  <c r="D213" i="8"/>
  <c r="E213" i="8"/>
  <c r="F213" i="8"/>
  <c r="G213" i="8"/>
  <c r="H213" i="8"/>
  <c r="I213" i="8"/>
  <c r="J213" i="8"/>
  <c r="K213" i="8"/>
  <c r="L213" i="8"/>
  <c r="M213" i="8"/>
  <c r="N213" i="8"/>
  <c r="O213" i="8"/>
  <c r="P213" i="8"/>
  <c r="Q213" i="8"/>
  <c r="R213" i="8"/>
  <c r="S213" i="8"/>
  <c r="T213" i="8"/>
  <c r="U213" i="8"/>
  <c r="A190" i="8"/>
  <c r="B190" i="8"/>
  <c r="C190" i="8"/>
  <c r="D190" i="8"/>
  <c r="E190" i="8"/>
  <c r="F190" i="8"/>
  <c r="G190" i="8"/>
  <c r="H190" i="8"/>
  <c r="I190" i="8"/>
  <c r="J190" i="8"/>
  <c r="K190" i="8"/>
  <c r="L190" i="8"/>
  <c r="M190" i="8"/>
  <c r="N190" i="8"/>
  <c r="O190" i="8"/>
  <c r="P190" i="8"/>
  <c r="R190" i="8"/>
  <c r="T190" i="8"/>
  <c r="Q190" i="8"/>
  <c r="S190" i="8"/>
  <c r="U190" i="8"/>
  <c r="A138" i="8"/>
  <c r="B138" i="8"/>
  <c r="C138" i="8"/>
  <c r="D138" i="8"/>
  <c r="E138" i="8"/>
  <c r="F138" i="8"/>
  <c r="G138" i="8"/>
  <c r="H138" i="8"/>
  <c r="I138" i="8"/>
  <c r="J138" i="8"/>
  <c r="K138" i="8"/>
  <c r="L138" i="8"/>
  <c r="M138" i="8"/>
  <c r="N138" i="8"/>
  <c r="O138" i="8"/>
  <c r="P138" i="8"/>
  <c r="Q138" i="8"/>
  <c r="R138" i="8"/>
  <c r="S138" i="8"/>
  <c r="T138" i="8"/>
  <c r="U138" i="8"/>
  <c r="A7" i="8"/>
  <c r="B7" i="8"/>
  <c r="C7" i="8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T7" i="8"/>
  <c r="U7" i="8"/>
  <c r="A89" i="8"/>
  <c r="B89" i="8"/>
  <c r="C89" i="8"/>
  <c r="D89" i="8"/>
  <c r="E89" i="8"/>
  <c r="F89" i="8"/>
  <c r="G89" i="8"/>
  <c r="H89" i="8"/>
  <c r="I89" i="8"/>
  <c r="J89" i="8"/>
  <c r="K89" i="8"/>
  <c r="L89" i="8"/>
  <c r="M89" i="8"/>
  <c r="N89" i="8"/>
  <c r="O89" i="8"/>
  <c r="P89" i="8"/>
  <c r="Q89" i="8"/>
  <c r="R89" i="8"/>
  <c r="S89" i="8"/>
  <c r="A45" i="8"/>
  <c r="B45" i="8"/>
  <c r="C45" i="8"/>
  <c r="D45" i="8"/>
  <c r="E45" i="8"/>
  <c r="F45" i="8"/>
  <c r="G45" i="8"/>
  <c r="H45" i="8"/>
  <c r="I45" i="8"/>
  <c r="J45" i="8"/>
  <c r="K45" i="8"/>
  <c r="L45" i="8"/>
  <c r="M45" i="8"/>
  <c r="N45" i="8"/>
  <c r="O45" i="8"/>
  <c r="P45" i="8"/>
  <c r="Q45" i="8"/>
  <c r="R45" i="8"/>
  <c r="S45" i="8"/>
  <c r="T45" i="8"/>
  <c r="U45" i="8"/>
  <c r="A90" i="8"/>
  <c r="B90" i="8"/>
  <c r="C90" i="8"/>
  <c r="D90" i="8"/>
  <c r="E90" i="8"/>
  <c r="F90" i="8"/>
  <c r="G90" i="8"/>
  <c r="H90" i="8"/>
  <c r="I90" i="8"/>
  <c r="J90" i="8"/>
  <c r="K90" i="8"/>
  <c r="L90" i="8"/>
  <c r="M90" i="8"/>
  <c r="N90" i="8"/>
  <c r="O90" i="8"/>
  <c r="P90" i="8"/>
  <c r="Q90" i="8"/>
  <c r="R90" i="8"/>
  <c r="S90" i="8"/>
  <c r="T90" i="8"/>
  <c r="U90" i="8"/>
  <c r="A43" i="8"/>
  <c r="B43" i="8"/>
  <c r="C43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Q43" i="8"/>
  <c r="R43" i="8"/>
  <c r="S43" i="8"/>
  <c r="T43" i="8"/>
  <c r="U43" i="8"/>
  <c r="A108" i="8"/>
  <c r="B108" i="8"/>
  <c r="C108" i="8"/>
  <c r="D108" i="8"/>
  <c r="E108" i="8"/>
  <c r="F108" i="8"/>
  <c r="G108" i="8"/>
  <c r="H108" i="8"/>
  <c r="I108" i="8"/>
  <c r="J108" i="8"/>
  <c r="K108" i="8"/>
  <c r="L108" i="8"/>
  <c r="M108" i="8"/>
  <c r="N108" i="8"/>
  <c r="O108" i="8"/>
  <c r="P108" i="8"/>
  <c r="Q108" i="8"/>
  <c r="R108" i="8"/>
  <c r="S108" i="8"/>
  <c r="T108" i="8"/>
  <c r="U108" i="8"/>
  <c r="A38" i="8"/>
  <c r="B38" i="8"/>
  <c r="C38" i="8"/>
  <c r="D38" i="8"/>
  <c r="E38" i="8"/>
  <c r="F38" i="8"/>
  <c r="G38" i="8"/>
  <c r="H38" i="8"/>
  <c r="I38" i="8"/>
  <c r="J38" i="8"/>
  <c r="K38" i="8"/>
  <c r="L38" i="8"/>
  <c r="M38" i="8"/>
  <c r="N38" i="8"/>
  <c r="O38" i="8"/>
  <c r="P38" i="8"/>
  <c r="Q38" i="8"/>
  <c r="R38" i="8"/>
  <c r="S38" i="8"/>
  <c r="T38" i="8"/>
  <c r="U38" i="8"/>
  <c r="A44" i="8"/>
  <c r="B44" i="8"/>
  <c r="C44" i="8"/>
  <c r="D44" i="8"/>
  <c r="E44" i="8"/>
  <c r="F44" i="8"/>
  <c r="G44" i="8"/>
  <c r="H44" i="8"/>
  <c r="I44" i="8"/>
  <c r="J44" i="8"/>
  <c r="K44" i="8"/>
  <c r="L44" i="8"/>
  <c r="M44" i="8"/>
  <c r="N44" i="8"/>
  <c r="O44" i="8"/>
  <c r="P44" i="8"/>
  <c r="Q44" i="8"/>
  <c r="R44" i="8"/>
  <c r="S44" i="8"/>
  <c r="T44" i="8"/>
  <c r="U44" i="8"/>
  <c r="A58" i="8"/>
  <c r="B58" i="8"/>
  <c r="C58" i="8"/>
  <c r="D58" i="8"/>
  <c r="E58" i="8"/>
  <c r="F58" i="8"/>
  <c r="G58" i="8"/>
  <c r="H58" i="8"/>
  <c r="I58" i="8"/>
  <c r="J58" i="8"/>
  <c r="K58" i="8"/>
  <c r="L58" i="8"/>
  <c r="M58" i="8"/>
  <c r="N58" i="8"/>
  <c r="O58" i="8"/>
  <c r="P58" i="8"/>
  <c r="Q58" i="8"/>
  <c r="R58" i="8"/>
  <c r="S58" i="8"/>
  <c r="T58" i="8"/>
  <c r="U58" i="8"/>
  <c r="A170" i="8"/>
  <c r="B170" i="8"/>
  <c r="C170" i="8"/>
  <c r="D170" i="8"/>
  <c r="E170" i="8"/>
  <c r="F170" i="8"/>
  <c r="G170" i="8"/>
  <c r="H170" i="8"/>
  <c r="I170" i="8"/>
  <c r="J170" i="8"/>
  <c r="K170" i="8"/>
  <c r="L170" i="8"/>
  <c r="M170" i="8"/>
  <c r="N170" i="8"/>
  <c r="O170" i="8"/>
  <c r="P170" i="8"/>
  <c r="Q170" i="8"/>
  <c r="R170" i="8"/>
  <c r="S170" i="8"/>
  <c r="T170" i="8"/>
  <c r="U170" i="8"/>
  <c r="A144" i="8"/>
  <c r="B144" i="8"/>
  <c r="C144" i="8"/>
  <c r="D144" i="8"/>
  <c r="E144" i="8"/>
  <c r="F144" i="8"/>
  <c r="G144" i="8"/>
  <c r="H144" i="8"/>
  <c r="I144" i="8"/>
  <c r="J144" i="8"/>
  <c r="K144" i="8"/>
  <c r="L144" i="8"/>
  <c r="M144" i="8"/>
  <c r="N144" i="8"/>
  <c r="O144" i="8"/>
  <c r="P144" i="8"/>
  <c r="Q144" i="8"/>
  <c r="R144" i="8"/>
  <c r="S144" i="8"/>
  <c r="T144" i="8"/>
  <c r="U144" i="8"/>
  <c r="A114" i="8"/>
  <c r="B114" i="8"/>
  <c r="C114" i="8"/>
  <c r="D114" i="8"/>
  <c r="E114" i="8"/>
  <c r="F114" i="8"/>
  <c r="G114" i="8"/>
  <c r="H114" i="8"/>
  <c r="I114" i="8"/>
  <c r="J114" i="8"/>
  <c r="K114" i="8"/>
  <c r="L114" i="8"/>
  <c r="M114" i="8"/>
  <c r="N114" i="8"/>
  <c r="O114" i="8"/>
  <c r="P114" i="8"/>
  <c r="Q114" i="8"/>
  <c r="R114" i="8"/>
  <c r="S114" i="8"/>
  <c r="T114" i="8"/>
  <c r="U114" i="8"/>
  <c r="A204" i="8"/>
  <c r="B204" i="8"/>
  <c r="C204" i="8"/>
  <c r="D204" i="8"/>
  <c r="E204" i="8"/>
  <c r="F204" i="8"/>
  <c r="G204" i="8"/>
  <c r="H204" i="8"/>
  <c r="I204" i="8"/>
  <c r="J204" i="8"/>
  <c r="K204" i="8"/>
  <c r="L204" i="8"/>
  <c r="M204" i="8"/>
  <c r="N204" i="8"/>
  <c r="O204" i="8"/>
  <c r="P204" i="8"/>
  <c r="Q204" i="8"/>
  <c r="S204" i="8"/>
  <c r="U204" i="8"/>
  <c r="R204" i="8"/>
  <c r="A210" i="8"/>
  <c r="B210" i="8"/>
  <c r="C210" i="8"/>
  <c r="D210" i="8"/>
  <c r="E210" i="8"/>
  <c r="F210" i="8"/>
  <c r="G210" i="8"/>
  <c r="H210" i="8"/>
  <c r="I210" i="8"/>
  <c r="J210" i="8"/>
  <c r="K210" i="8"/>
  <c r="L210" i="8"/>
  <c r="M210" i="8"/>
  <c r="N210" i="8"/>
  <c r="O210" i="8"/>
  <c r="P210" i="8"/>
  <c r="Q210" i="8"/>
  <c r="R210" i="8"/>
  <c r="S210" i="8"/>
  <c r="T210" i="8"/>
  <c r="U210" i="8"/>
  <c r="A155" i="8"/>
  <c r="B155" i="8"/>
  <c r="C155" i="8"/>
  <c r="D155" i="8"/>
  <c r="E155" i="8"/>
  <c r="F155" i="8"/>
  <c r="G155" i="8"/>
  <c r="H155" i="8"/>
  <c r="I155" i="8"/>
  <c r="J155" i="8"/>
  <c r="K155" i="8"/>
  <c r="L155" i="8"/>
  <c r="M155" i="8"/>
  <c r="N155" i="8"/>
  <c r="O155" i="8"/>
  <c r="P155" i="8"/>
  <c r="Q155" i="8"/>
  <c r="R155" i="8"/>
  <c r="S155" i="8"/>
  <c r="T155" i="8"/>
  <c r="U155" i="8"/>
  <c r="A171" i="8"/>
  <c r="B171" i="8"/>
  <c r="C171" i="8"/>
  <c r="D171" i="8"/>
  <c r="E171" i="8"/>
  <c r="F171" i="8"/>
  <c r="G171" i="8"/>
  <c r="H171" i="8"/>
  <c r="I171" i="8"/>
  <c r="J171" i="8"/>
  <c r="K171" i="8"/>
  <c r="L171" i="8"/>
  <c r="M171" i="8"/>
  <c r="N171" i="8"/>
  <c r="O171" i="8"/>
  <c r="P171" i="8"/>
  <c r="Q171" i="8"/>
  <c r="R171" i="8"/>
  <c r="S171" i="8"/>
  <c r="T171" i="8"/>
  <c r="U171" i="8"/>
  <c r="B2" i="8"/>
  <c r="C2" i="8"/>
  <c r="D2" i="8"/>
  <c r="E2" i="8"/>
  <c r="F2" i="8"/>
  <c r="G2" i="8"/>
  <c r="H2" i="8"/>
  <c r="I2" i="8"/>
  <c r="J2" i="8"/>
  <c r="K2" i="8"/>
  <c r="L2" i="8"/>
  <c r="M2" i="8"/>
  <c r="N2" i="8"/>
  <c r="O2" i="8"/>
  <c r="P2" i="8"/>
  <c r="Q2" i="8"/>
  <c r="R2" i="8"/>
  <c r="S2" i="8"/>
  <c r="T2" i="8"/>
  <c r="U2" i="8"/>
  <c r="S115" i="8"/>
  <c r="R115" i="8"/>
  <c r="Q115" i="8"/>
  <c r="P115" i="8"/>
  <c r="S69" i="8"/>
  <c r="R69" i="8"/>
  <c r="Q69" i="8"/>
  <c r="P69" i="8"/>
  <c r="D69" i="8"/>
  <c r="F69" i="8"/>
  <c r="H69" i="8"/>
  <c r="J69" i="8"/>
  <c r="L69" i="8"/>
  <c r="N69" i="8"/>
  <c r="T69" i="8"/>
  <c r="K115" i="8"/>
  <c r="J115" i="8"/>
  <c r="I115" i="8"/>
  <c r="H115" i="8"/>
  <c r="K69" i="8"/>
  <c r="I69" i="8"/>
  <c r="M69" i="8"/>
  <c r="O69" i="8"/>
  <c r="L115" i="8"/>
  <c r="M115" i="8"/>
  <c r="N115" i="8"/>
  <c r="O115" i="8"/>
  <c r="N213" i="1"/>
  <c r="M213" i="1"/>
  <c r="D213" i="2"/>
  <c r="N217" i="1"/>
  <c r="M217" i="1"/>
  <c r="N216" i="1"/>
  <c r="M216" i="1"/>
  <c r="N215" i="1"/>
  <c r="M215" i="1"/>
  <c r="N214" i="1"/>
  <c r="M214" i="1"/>
  <c r="E213" i="2"/>
  <c r="N212" i="1"/>
  <c r="E212" i="2"/>
  <c r="M212" i="1"/>
  <c r="D212" i="2"/>
  <c r="N211" i="1"/>
  <c r="E211" i="2"/>
  <c r="M211" i="1"/>
  <c r="D211" i="2"/>
  <c r="N210" i="1"/>
  <c r="E210" i="2"/>
  <c r="M210" i="1"/>
  <c r="D210" i="2"/>
  <c r="N209" i="1"/>
  <c r="E209" i="2"/>
  <c r="M209" i="1"/>
  <c r="D209" i="2"/>
  <c r="N208" i="1"/>
  <c r="E208" i="2"/>
  <c r="M208" i="1"/>
  <c r="D208" i="2"/>
  <c r="N207" i="1"/>
  <c r="E207" i="2"/>
  <c r="M207" i="1"/>
  <c r="D207" i="2"/>
  <c r="N206" i="1"/>
  <c r="E206" i="2"/>
  <c r="M206" i="1"/>
  <c r="D206" i="2"/>
  <c r="N205" i="1"/>
  <c r="E205" i="2"/>
  <c r="M205" i="1"/>
  <c r="D205" i="2"/>
  <c r="N204" i="1"/>
  <c r="E204" i="2"/>
  <c r="M204" i="1"/>
  <c r="D204" i="2"/>
  <c r="N203" i="1"/>
  <c r="E203" i="2"/>
  <c r="M203" i="1"/>
  <c r="D203" i="2"/>
  <c r="N202" i="1"/>
  <c r="E202" i="2"/>
  <c r="M202" i="1"/>
  <c r="D202" i="2"/>
  <c r="N201" i="1"/>
  <c r="E201" i="2"/>
  <c r="M201" i="1"/>
  <c r="D201" i="2"/>
  <c r="N200" i="1"/>
  <c r="E200" i="2"/>
  <c r="M200" i="1"/>
  <c r="D200" i="2"/>
  <c r="N199" i="1"/>
  <c r="E199" i="2"/>
  <c r="M199" i="1"/>
  <c r="D199" i="2"/>
  <c r="N198" i="1"/>
  <c r="E198" i="2"/>
  <c r="M198" i="1"/>
  <c r="D198" i="2"/>
  <c r="N197" i="1"/>
  <c r="E197" i="2"/>
  <c r="M197" i="1"/>
  <c r="D197" i="2"/>
  <c r="N196" i="1"/>
  <c r="E196" i="2"/>
  <c r="M196" i="1"/>
  <c r="D196" i="2"/>
  <c r="N195" i="1"/>
  <c r="E195" i="2"/>
  <c r="M195" i="1"/>
  <c r="D195" i="2"/>
  <c r="N194" i="1"/>
  <c r="E194" i="2"/>
  <c r="M194" i="1"/>
  <c r="D194" i="2"/>
  <c r="N193" i="1"/>
  <c r="E193" i="2"/>
  <c r="M193" i="1"/>
  <c r="D193" i="2"/>
  <c r="N192" i="1"/>
  <c r="E192" i="2"/>
  <c r="M192" i="1"/>
  <c r="D192" i="2"/>
  <c r="N191" i="1"/>
  <c r="E191" i="2"/>
  <c r="M191" i="1"/>
  <c r="D191" i="2"/>
  <c r="N190" i="1"/>
  <c r="E190" i="2"/>
  <c r="M190" i="1"/>
  <c r="D190" i="2"/>
  <c r="N189" i="1"/>
  <c r="E189" i="2"/>
  <c r="M189" i="1"/>
  <c r="D189" i="2"/>
  <c r="N188" i="1"/>
  <c r="E188" i="2"/>
  <c r="M188" i="1"/>
  <c r="D188" i="2"/>
  <c r="N187" i="1"/>
  <c r="E187" i="2"/>
  <c r="M187" i="1"/>
  <c r="D187" i="2"/>
  <c r="N186" i="1"/>
  <c r="E186" i="2"/>
  <c r="M186" i="1"/>
  <c r="D186" i="2"/>
  <c r="N185" i="1"/>
  <c r="E185" i="2"/>
  <c r="M185" i="1"/>
  <c r="D185" i="2"/>
  <c r="N184" i="1"/>
  <c r="E184" i="2"/>
  <c r="M184" i="1"/>
  <c r="D184" i="2"/>
  <c r="N183" i="1"/>
  <c r="E183" i="2"/>
  <c r="M183" i="1"/>
  <c r="D183" i="2"/>
  <c r="N182" i="1"/>
  <c r="E182" i="2"/>
  <c r="M182" i="1"/>
  <c r="D182" i="2"/>
  <c r="N181" i="1"/>
  <c r="E181" i="2"/>
  <c r="M181" i="1"/>
  <c r="D181" i="2"/>
  <c r="C181" i="2"/>
  <c r="B181" i="2"/>
  <c r="N180" i="1"/>
  <c r="E180" i="2"/>
  <c r="M180" i="1"/>
  <c r="D180" i="2"/>
  <c r="M165" i="1"/>
  <c r="D165" i="2"/>
  <c r="M177" i="1"/>
  <c r="D177" i="2"/>
  <c r="C180" i="2"/>
  <c r="B180" i="2"/>
  <c r="N179" i="1"/>
  <c r="E179" i="2"/>
  <c r="N178" i="1"/>
  <c r="E178" i="2"/>
  <c r="M178" i="1"/>
  <c r="D178" i="2"/>
  <c r="N177" i="1"/>
  <c r="E177" i="2"/>
  <c r="N176" i="1"/>
  <c r="E176" i="2"/>
  <c r="M176" i="1"/>
  <c r="D176" i="2"/>
  <c r="N175" i="1"/>
  <c r="E175" i="2"/>
  <c r="M175" i="1"/>
  <c r="D175" i="2"/>
  <c r="N174" i="1"/>
  <c r="E174" i="2"/>
  <c r="M174" i="1"/>
  <c r="D174" i="2"/>
  <c r="N173" i="1"/>
  <c r="E173" i="2"/>
  <c r="M173" i="1"/>
  <c r="D173" i="2"/>
  <c r="N172" i="1"/>
  <c r="E172" i="2"/>
  <c r="M172" i="1"/>
  <c r="D172" i="2"/>
  <c r="N171" i="1"/>
  <c r="E171" i="2"/>
  <c r="M171" i="1"/>
  <c r="D171" i="2"/>
  <c r="D4" i="4"/>
  <c r="N170" i="1"/>
  <c r="E170" i="2"/>
  <c r="M170" i="1"/>
  <c r="D170" i="2"/>
  <c r="N169" i="1"/>
  <c r="E169" i="2"/>
  <c r="M169" i="1"/>
  <c r="D169" i="2"/>
  <c r="N168" i="1"/>
  <c r="E168" i="2"/>
  <c r="M168" i="1"/>
  <c r="D168" i="2"/>
  <c r="N167" i="1"/>
  <c r="E167" i="2"/>
  <c r="M167" i="1"/>
  <c r="D167" i="2"/>
  <c r="N166" i="1"/>
  <c r="E166" i="2"/>
  <c r="M166" i="1"/>
  <c r="D166" i="2"/>
  <c r="N165" i="1"/>
  <c r="E165" i="2"/>
  <c r="N164" i="1"/>
  <c r="E164" i="2"/>
  <c r="M164" i="1"/>
  <c r="D164" i="2"/>
  <c r="E163" i="2"/>
  <c r="D163" i="2"/>
  <c r="N162" i="1"/>
  <c r="E162" i="2"/>
  <c r="M162" i="1"/>
  <c r="D162" i="2"/>
  <c r="N161" i="1"/>
  <c r="E161" i="2"/>
  <c r="M161" i="1"/>
  <c r="D161" i="2"/>
  <c r="N160" i="1"/>
  <c r="E160" i="2"/>
  <c r="M160" i="1"/>
  <c r="D160" i="2"/>
  <c r="N159" i="1"/>
  <c r="E159" i="2"/>
  <c r="M159" i="1"/>
  <c r="D159" i="2"/>
  <c r="N158" i="1"/>
  <c r="E158" i="2"/>
  <c r="M158" i="1"/>
  <c r="D158" i="2"/>
  <c r="N157" i="1"/>
  <c r="E157" i="2"/>
  <c r="M157" i="1"/>
  <c r="D157" i="2"/>
  <c r="N156" i="1"/>
  <c r="E156" i="2"/>
  <c r="M156" i="1"/>
  <c r="D156" i="2"/>
  <c r="N155" i="1"/>
  <c r="E155" i="2"/>
  <c r="M155" i="1"/>
  <c r="D155" i="2"/>
  <c r="N154" i="1"/>
  <c r="E154" i="2"/>
  <c r="M154" i="1"/>
  <c r="D154" i="2"/>
  <c r="N153" i="1"/>
  <c r="E153" i="2"/>
  <c r="M153" i="1"/>
  <c r="D153" i="2"/>
  <c r="N152" i="1"/>
  <c r="E152" i="2"/>
  <c r="M152" i="1"/>
  <c r="D152" i="2"/>
  <c r="N151" i="1"/>
  <c r="E151" i="2"/>
  <c r="M151" i="1"/>
  <c r="D151" i="2"/>
  <c r="N150" i="1"/>
  <c r="E150" i="2"/>
  <c r="M150" i="1"/>
  <c r="D150" i="2"/>
  <c r="N149" i="1"/>
  <c r="E149" i="2"/>
  <c r="M149" i="1"/>
  <c r="D149" i="2"/>
  <c r="N148" i="1"/>
  <c r="E148" i="2"/>
  <c r="M148" i="1"/>
  <c r="D148" i="2"/>
  <c r="N147" i="1"/>
  <c r="E147" i="2"/>
  <c r="M147" i="1"/>
  <c r="D147" i="2"/>
  <c r="N146" i="1"/>
  <c r="E146" i="2"/>
  <c r="M146" i="1"/>
  <c r="D146" i="2"/>
  <c r="N145" i="1"/>
  <c r="E145" i="2"/>
  <c r="M145" i="1"/>
  <c r="D145" i="2"/>
  <c r="N144" i="1"/>
  <c r="E144" i="2"/>
  <c r="M144" i="1"/>
  <c r="D144" i="2"/>
  <c r="N143" i="1"/>
  <c r="E143" i="2"/>
  <c r="M143" i="1"/>
  <c r="D143" i="2"/>
  <c r="N142" i="1"/>
  <c r="E142" i="2"/>
  <c r="M142" i="1"/>
  <c r="D142" i="2"/>
  <c r="N141" i="1"/>
  <c r="E141" i="2"/>
  <c r="M141" i="1"/>
  <c r="D141" i="2"/>
  <c r="N140" i="1"/>
  <c r="E140" i="2"/>
  <c r="M140" i="1"/>
  <c r="D140" i="2"/>
  <c r="N139" i="1"/>
  <c r="E139" i="2"/>
  <c r="M139" i="1"/>
  <c r="D139" i="2"/>
  <c r="N138" i="1"/>
  <c r="E138" i="2"/>
  <c r="M138" i="1"/>
  <c r="D138" i="2"/>
  <c r="N137" i="1"/>
  <c r="E137" i="2"/>
  <c r="M137" i="1"/>
  <c r="D137" i="2"/>
  <c r="N136" i="1"/>
  <c r="E136" i="2"/>
  <c r="M136" i="1"/>
  <c r="D136" i="2"/>
  <c r="N135" i="1"/>
  <c r="E135" i="2"/>
  <c r="M135" i="1"/>
  <c r="D135" i="2"/>
  <c r="N134" i="1"/>
  <c r="E134" i="2"/>
  <c r="M134" i="1"/>
  <c r="D134" i="2"/>
  <c r="N133" i="1"/>
  <c r="E133" i="2"/>
  <c r="M133" i="1"/>
  <c r="D133" i="2"/>
  <c r="N132" i="1"/>
  <c r="E132" i="2"/>
  <c r="M132" i="1"/>
  <c r="D132" i="2"/>
  <c r="N131" i="1"/>
  <c r="E131" i="2"/>
  <c r="M131" i="1"/>
  <c r="D131" i="2"/>
  <c r="N130" i="1"/>
  <c r="E130" i="2"/>
  <c r="M130" i="1"/>
  <c r="D130" i="2"/>
  <c r="N129" i="1"/>
  <c r="E129" i="2"/>
  <c r="M129" i="1"/>
  <c r="D129" i="2"/>
  <c r="C129" i="2"/>
  <c r="B129" i="2"/>
  <c r="A129" i="2"/>
  <c r="N128" i="1"/>
  <c r="E128" i="2"/>
  <c r="M128" i="1"/>
  <c r="D128" i="2"/>
  <c r="C128" i="2"/>
  <c r="C128" i="5" s="1"/>
  <c r="B128" i="2"/>
  <c r="A128" i="2"/>
  <c r="N127" i="1"/>
  <c r="E127" i="2"/>
  <c r="M127" i="1"/>
  <c r="D127" i="2"/>
  <c r="C127" i="2"/>
  <c r="B127" i="2"/>
  <c r="A127" i="2"/>
  <c r="N126" i="1"/>
  <c r="E126" i="2"/>
  <c r="M126" i="1"/>
  <c r="D126" i="2"/>
  <c r="C126" i="2"/>
  <c r="B126" i="2"/>
  <c r="A126" i="2"/>
  <c r="N125" i="1"/>
  <c r="E125" i="2"/>
  <c r="M125" i="1"/>
  <c r="D125" i="2"/>
  <c r="C125" i="2"/>
  <c r="B125" i="2"/>
  <c r="A125" i="2"/>
  <c r="N124" i="1"/>
  <c r="E124" i="2"/>
  <c r="M124" i="1"/>
  <c r="D124" i="2"/>
  <c r="C124" i="2"/>
  <c r="C161" i="5"/>
  <c r="B124" i="2"/>
  <c r="A124" i="2"/>
  <c r="N123" i="1"/>
  <c r="E123" i="2"/>
  <c r="M123" i="1"/>
  <c r="D123" i="2"/>
  <c r="C123" i="2"/>
  <c r="B123" i="2"/>
  <c r="A123" i="2"/>
  <c r="N122" i="1"/>
  <c r="E122" i="2"/>
  <c r="M122" i="1"/>
  <c r="D122" i="2"/>
  <c r="C122" i="2"/>
  <c r="B122" i="2"/>
  <c r="A122" i="2"/>
  <c r="N121" i="1"/>
  <c r="E121" i="2"/>
  <c r="M121" i="1"/>
  <c r="D121" i="2"/>
  <c r="C121" i="2"/>
  <c r="B121" i="2"/>
  <c r="A121" i="2"/>
  <c r="N120" i="1"/>
  <c r="E120" i="2"/>
  <c r="M120" i="1"/>
  <c r="D120" i="2"/>
  <c r="C120" i="2"/>
  <c r="B120" i="2"/>
  <c r="A120" i="2"/>
  <c r="N119" i="1"/>
  <c r="E119" i="2"/>
  <c r="M119" i="1"/>
  <c r="D119" i="2"/>
  <c r="C119" i="2"/>
  <c r="B119" i="2"/>
  <c r="A119" i="2"/>
  <c r="A100" i="5" s="1"/>
  <c r="N118" i="1"/>
  <c r="E118" i="2"/>
  <c r="M118" i="1"/>
  <c r="D118" i="2"/>
  <c r="C118" i="2"/>
  <c r="B118" i="2"/>
  <c r="A118" i="2"/>
  <c r="N117" i="1"/>
  <c r="E117" i="2"/>
  <c r="M117" i="1"/>
  <c r="D117" i="2"/>
  <c r="C117" i="2"/>
  <c r="B117" i="2"/>
  <c r="A117" i="2"/>
  <c r="N116" i="1"/>
  <c r="E116" i="2"/>
  <c r="M116" i="1"/>
  <c r="D116" i="2"/>
  <c r="C116" i="2"/>
  <c r="B116" i="2"/>
  <c r="A116" i="2"/>
  <c r="N115" i="1"/>
  <c r="E115" i="2"/>
  <c r="M115" i="1"/>
  <c r="D115" i="2"/>
  <c r="C115" i="2"/>
  <c r="B115" i="2"/>
  <c r="A115" i="2"/>
  <c r="N114" i="1"/>
  <c r="E114" i="2"/>
  <c r="M114" i="1"/>
  <c r="D114" i="2"/>
  <c r="C114" i="2"/>
  <c r="B114" i="2"/>
  <c r="A114" i="2"/>
  <c r="N113" i="1"/>
  <c r="E113" i="2"/>
  <c r="M113" i="1"/>
  <c r="D113" i="2"/>
  <c r="C113" i="2"/>
  <c r="B113" i="2"/>
  <c r="A113" i="2"/>
  <c r="N112" i="1"/>
  <c r="E112" i="2"/>
  <c r="M112" i="1"/>
  <c r="D112" i="2"/>
  <c r="C112" i="2"/>
  <c r="B112" i="2"/>
  <c r="A112" i="2"/>
  <c r="N111" i="1"/>
  <c r="E111" i="2"/>
  <c r="M111" i="1"/>
  <c r="D111" i="2"/>
  <c r="C111" i="2"/>
  <c r="A111" i="2"/>
  <c r="N110" i="1"/>
  <c r="E110" i="2"/>
  <c r="M110" i="1"/>
  <c r="D110" i="2"/>
  <c r="C110" i="2"/>
  <c r="B110" i="2"/>
  <c r="A110" i="2"/>
  <c r="N109" i="1"/>
  <c r="E109" i="2"/>
  <c r="M109" i="1"/>
  <c r="D109" i="2"/>
  <c r="I8" i="4" s="1"/>
  <c r="C109" i="2"/>
  <c r="B109" i="2"/>
  <c r="B110" i="5" s="1"/>
  <c r="A109" i="2"/>
  <c r="N108" i="1"/>
  <c r="E108" i="2"/>
  <c r="M108" i="1"/>
  <c r="D108" i="2"/>
  <c r="C108" i="2"/>
  <c r="C111" i="5" s="1"/>
  <c r="B108" i="2"/>
  <c r="A108" i="2"/>
  <c r="A111" i="5" s="1"/>
  <c r="N107" i="1"/>
  <c r="E107" i="2"/>
  <c r="M107" i="1"/>
  <c r="D107" i="2"/>
  <c r="C107" i="2"/>
  <c r="B107" i="2"/>
  <c r="A107" i="2"/>
  <c r="N106" i="1"/>
  <c r="E106" i="2"/>
  <c r="M106" i="1"/>
  <c r="D106" i="2"/>
  <c r="C106" i="2"/>
  <c r="B106" i="2"/>
  <c r="B166" i="5"/>
  <c r="A106" i="2"/>
  <c r="N105" i="1"/>
  <c r="E105" i="2"/>
  <c r="M105" i="1"/>
  <c r="D105" i="2"/>
  <c r="C105" i="2"/>
  <c r="C114" i="5" s="1"/>
  <c r="B105" i="2"/>
  <c r="A105" i="2"/>
  <c r="N104" i="1"/>
  <c r="E104" i="2"/>
  <c r="M104" i="1"/>
  <c r="D104" i="2"/>
  <c r="C104" i="2"/>
  <c r="B104" i="2"/>
  <c r="A104" i="2"/>
  <c r="N103" i="1"/>
  <c r="E103" i="2"/>
  <c r="M103" i="1"/>
  <c r="D103" i="2"/>
  <c r="C103" i="2"/>
  <c r="B103" i="2"/>
  <c r="A103" i="2"/>
  <c r="N102" i="1"/>
  <c r="E102" i="2"/>
  <c r="M102" i="1"/>
  <c r="D102" i="2"/>
  <c r="C102" i="2"/>
  <c r="B102" i="2"/>
  <c r="A102" i="2"/>
  <c r="N101" i="1"/>
  <c r="E101" i="2"/>
  <c r="M101" i="1"/>
  <c r="D101" i="2"/>
  <c r="C101" i="2"/>
  <c r="B101" i="2"/>
  <c r="A101" i="2"/>
  <c r="N100" i="1"/>
  <c r="E100" i="2"/>
  <c r="M100" i="1"/>
  <c r="D100" i="2"/>
  <c r="C100" i="2"/>
  <c r="B100" i="2"/>
  <c r="A100" i="2"/>
  <c r="N99" i="1"/>
  <c r="E99" i="2"/>
  <c r="M99" i="1"/>
  <c r="D99" i="2"/>
  <c r="C99" i="2"/>
  <c r="B99" i="2"/>
  <c r="A99" i="2"/>
  <c r="N98" i="1"/>
  <c r="E98" i="2"/>
  <c r="M98" i="1"/>
  <c r="D98" i="2"/>
  <c r="C98" i="2"/>
  <c r="B98" i="2"/>
  <c r="A98" i="2"/>
  <c r="N97" i="1"/>
  <c r="E97" i="2"/>
  <c r="M97" i="1"/>
  <c r="D97" i="2"/>
  <c r="C97" i="2"/>
  <c r="B97" i="2"/>
  <c r="A97" i="2"/>
  <c r="A122" i="5" s="1"/>
  <c r="N96" i="1"/>
  <c r="E96" i="2"/>
  <c r="M96" i="1"/>
  <c r="D96" i="2"/>
  <c r="C96" i="2"/>
  <c r="B96" i="2"/>
  <c r="A96" i="2"/>
  <c r="N95" i="1"/>
  <c r="E95" i="2"/>
  <c r="M95" i="1"/>
  <c r="D95" i="2"/>
  <c r="C95" i="2"/>
  <c r="B95" i="2"/>
  <c r="A95" i="2"/>
  <c r="N94" i="1"/>
  <c r="E94" i="2"/>
  <c r="M94" i="1"/>
  <c r="D94" i="2"/>
  <c r="C94" i="2"/>
  <c r="B94" i="2"/>
  <c r="A94" i="2"/>
  <c r="A125" i="5" s="1"/>
  <c r="N93" i="1"/>
  <c r="E93" i="2"/>
  <c r="M93" i="1"/>
  <c r="D93" i="2"/>
  <c r="C93" i="2"/>
  <c r="B93" i="2"/>
  <c r="A93" i="2"/>
  <c r="N92" i="1"/>
  <c r="E92" i="2"/>
  <c r="M92" i="1"/>
  <c r="D92" i="2"/>
  <c r="C92" i="2"/>
  <c r="C127" i="5" s="1"/>
  <c r="B92" i="2"/>
  <c r="A92" i="2"/>
  <c r="N91" i="1"/>
  <c r="E91" i="2"/>
  <c r="M91" i="1"/>
  <c r="D91" i="2"/>
  <c r="C91" i="2"/>
  <c r="B91" i="2"/>
  <c r="A91" i="2"/>
  <c r="N90" i="1"/>
  <c r="E90" i="2"/>
  <c r="M90" i="1"/>
  <c r="D90" i="2"/>
  <c r="C90" i="2"/>
  <c r="C129" i="5" s="1"/>
  <c r="B90" i="2"/>
  <c r="B90" i="5"/>
  <c r="A90" i="2"/>
  <c r="N89" i="1"/>
  <c r="E89" i="2"/>
  <c r="M89" i="1"/>
  <c r="D89" i="2"/>
  <c r="C89" i="2"/>
  <c r="B89" i="2"/>
  <c r="A89" i="2"/>
  <c r="A130" i="5" s="1"/>
  <c r="N88" i="1"/>
  <c r="E88" i="2"/>
  <c r="M88" i="1"/>
  <c r="D88" i="2"/>
  <c r="C88" i="2"/>
  <c r="B88" i="2"/>
  <c r="B131" i="5" s="1"/>
  <c r="A88" i="2"/>
  <c r="N87" i="1"/>
  <c r="E87" i="2"/>
  <c r="M87" i="1"/>
  <c r="D87" i="2"/>
  <c r="C87" i="2"/>
  <c r="B87" i="2"/>
  <c r="A87" i="2"/>
  <c r="N86" i="1"/>
  <c r="E86" i="2"/>
  <c r="M86" i="1"/>
  <c r="D86" i="2"/>
  <c r="C86" i="2"/>
  <c r="B86" i="2"/>
  <c r="B86" i="5" s="1"/>
  <c r="A86" i="2"/>
  <c r="N85" i="1"/>
  <c r="E85" i="2"/>
  <c r="M85" i="1"/>
  <c r="D85" i="2"/>
  <c r="C85" i="2"/>
  <c r="B85" i="2"/>
  <c r="A85" i="2"/>
  <c r="A85" i="5"/>
  <c r="N84" i="1"/>
  <c r="E84" i="2"/>
  <c r="M84" i="1"/>
  <c r="D84" i="2"/>
  <c r="C84" i="2"/>
  <c r="B84" i="2"/>
  <c r="B84" i="5" s="1"/>
  <c r="A84" i="2"/>
  <c r="N83" i="1"/>
  <c r="E83" i="2"/>
  <c r="M83" i="1"/>
  <c r="D83" i="2"/>
  <c r="C83" i="2"/>
  <c r="B83" i="2"/>
  <c r="A83" i="2"/>
  <c r="N82" i="1"/>
  <c r="E82" i="2"/>
  <c r="M82" i="1"/>
  <c r="D82" i="2"/>
  <c r="C82" i="2"/>
  <c r="C137" i="5" s="1"/>
  <c r="B82" i="2"/>
  <c r="B127" i="5"/>
  <c r="A82" i="2"/>
  <c r="N81" i="1"/>
  <c r="M81" i="1"/>
  <c r="D81" i="2"/>
  <c r="C81" i="2"/>
  <c r="B81" i="2"/>
  <c r="B138" i="5" s="1"/>
  <c r="A81" i="2"/>
  <c r="N80" i="1"/>
  <c r="E80" i="2"/>
  <c r="M80" i="1"/>
  <c r="D80" i="2"/>
  <c r="C80" i="2"/>
  <c r="C80" i="5"/>
  <c r="B80" i="2"/>
  <c r="B139" i="5" s="1"/>
  <c r="A80" i="2"/>
  <c r="N79" i="1"/>
  <c r="E79" i="2"/>
  <c r="M79" i="1"/>
  <c r="D79" i="2"/>
  <c r="C79" i="2"/>
  <c r="B79" i="2"/>
  <c r="B140" i="5" s="1"/>
  <c r="A79" i="2"/>
  <c r="N78" i="1"/>
  <c r="E78" i="2"/>
  <c r="M78" i="1"/>
  <c r="D78" i="2"/>
  <c r="C78" i="2"/>
  <c r="B78" i="2"/>
  <c r="A78" i="2"/>
  <c r="N77" i="1"/>
  <c r="E77" i="2"/>
  <c r="M77" i="1"/>
  <c r="D77" i="2"/>
  <c r="C77" i="2"/>
  <c r="B77" i="2"/>
  <c r="B77" i="5" s="1"/>
  <c r="A77" i="2"/>
  <c r="N76" i="1"/>
  <c r="E76" i="2"/>
  <c r="M76" i="1"/>
  <c r="D76" i="2"/>
  <c r="C76" i="2"/>
  <c r="B76" i="2"/>
  <c r="A76" i="2"/>
  <c r="N75" i="1"/>
  <c r="E75" i="2"/>
  <c r="M75" i="1"/>
  <c r="D75" i="2"/>
  <c r="C75" i="2"/>
  <c r="B75" i="2"/>
  <c r="A75" i="2"/>
  <c r="N74" i="1"/>
  <c r="E74" i="2"/>
  <c r="M74" i="1"/>
  <c r="D74" i="2"/>
  <c r="C74" i="2"/>
  <c r="B74" i="2"/>
  <c r="A74" i="2"/>
  <c r="N73" i="1"/>
  <c r="E73" i="2"/>
  <c r="M73" i="1"/>
  <c r="D73" i="2"/>
  <c r="C73" i="2"/>
  <c r="B73" i="2"/>
  <c r="A73" i="2"/>
  <c r="A146" i="5"/>
  <c r="N72" i="1"/>
  <c r="E72" i="2"/>
  <c r="M72" i="1"/>
  <c r="D72" i="2"/>
  <c r="C72" i="2"/>
  <c r="C72" i="5" s="1"/>
  <c r="B72" i="2"/>
  <c r="A72" i="2"/>
  <c r="N71" i="1"/>
  <c r="E71" i="2"/>
  <c r="M71" i="1"/>
  <c r="D71" i="2"/>
  <c r="C71" i="2"/>
  <c r="C71" i="5" s="1"/>
  <c r="B71" i="2"/>
  <c r="A71" i="2"/>
  <c r="N70" i="1"/>
  <c r="E70" i="2"/>
  <c r="M70" i="1"/>
  <c r="D70" i="2"/>
  <c r="C70" i="2"/>
  <c r="C136" i="5" s="1"/>
  <c r="B70" i="2"/>
  <c r="A70" i="2"/>
  <c r="A70" i="5" s="1"/>
  <c r="N69" i="1"/>
  <c r="E69" i="2"/>
  <c r="M69" i="1"/>
  <c r="D69" i="2"/>
  <c r="C69" i="2"/>
  <c r="B69" i="2"/>
  <c r="B69" i="5"/>
  <c r="A69" i="2"/>
  <c r="N68" i="1"/>
  <c r="E68" i="2"/>
  <c r="M68" i="1"/>
  <c r="D68" i="2"/>
  <c r="C68" i="2"/>
  <c r="B68" i="2"/>
  <c r="A68" i="2"/>
  <c r="N67" i="1"/>
  <c r="E67" i="2"/>
  <c r="M67" i="1"/>
  <c r="D67" i="2"/>
  <c r="C67" i="2"/>
  <c r="B67" i="2"/>
  <c r="A67" i="2"/>
  <c r="A116" i="5" s="1"/>
  <c r="N66" i="1"/>
  <c r="E66" i="2"/>
  <c r="M66" i="1"/>
  <c r="D66" i="2"/>
  <c r="C66" i="2"/>
  <c r="C153" i="5" s="1"/>
  <c r="B66" i="2"/>
  <c r="A66" i="2"/>
  <c r="N65" i="1"/>
  <c r="E65" i="2"/>
  <c r="M65" i="1"/>
  <c r="D65" i="2"/>
  <c r="C65" i="2"/>
  <c r="B65" i="2"/>
  <c r="A65" i="2"/>
  <c r="N64" i="1"/>
  <c r="E64" i="2"/>
  <c r="M64" i="1"/>
  <c r="D64" i="2"/>
  <c r="C64" i="2"/>
  <c r="B64" i="2"/>
  <c r="A64" i="2"/>
  <c r="A147" i="5"/>
  <c r="N63" i="1"/>
  <c r="E63" i="2"/>
  <c r="M63" i="1"/>
  <c r="D63" i="2"/>
  <c r="C63" i="2"/>
  <c r="B63" i="2"/>
  <c r="A63" i="2"/>
  <c r="N62" i="1"/>
  <c r="E62" i="2"/>
  <c r="M62" i="1"/>
  <c r="D62" i="2"/>
  <c r="C62" i="2"/>
  <c r="B62" i="2"/>
  <c r="A62" i="2"/>
  <c r="N61" i="1"/>
  <c r="E61" i="2"/>
  <c r="M61" i="1"/>
  <c r="D61" i="2"/>
  <c r="C61" i="2"/>
  <c r="C158" i="5" s="1"/>
  <c r="B61" i="2"/>
  <c r="A61" i="2"/>
  <c r="A158" i="5" s="1"/>
  <c r="N60" i="1"/>
  <c r="E60" i="2"/>
  <c r="M60" i="1"/>
  <c r="D60" i="2"/>
  <c r="C60" i="2"/>
  <c r="C159" i="5"/>
  <c r="B60" i="2"/>
  <c r="A60" i="2"/>
  <c r="A159" i="5" s="1"/>
  <c r="N59" i="1"/>
  <c r="E59" i="2"/>
  <c r="M59" i="1"/>
  <c r="D59" i="2"/>
  <c r="C59" i="2"/>
  <c r="C160" i="5"/>
  <c r="B59" i="2"/>
  <c r="B160" i="5" s="1"/>
  <c r="A59" i="2"/>
  <c r="A160" i="5" s="1"/>
  <c r="N58" i="1"/>
  <c r="E58" i="2"/>
  <c r="M58" i="1"/>
  <c r="D58" i="2"/>
  <c r="C58" i="2"/>
  <c r="B58" i="2"/>
  <c r="A58" i="2"/>
  <c r="A161" i="5" s="1"/>
  <c r="N57" i="1"/>
  <c r="E57" i="2"/>
  <c r="M57" i="1"/>
  <c r="D57" i="2"/>
  <c r="C57" i="2"/>
  <c r="C57" i="5" s="1"/>
  <c r="B57" i="2"/>
  <c r="A57" i="2"/>
  <c r="N56" i="1"/>
  <c r="E56" i="2"/>
  <c r="M56" i="1"/>
  <c r="D56" i="2"/>
  <c r="C56" i="2"/>
  <c r="B56" i="2"/>
  <c r="A56" i="2"/>
  <c r="N55" i="1"/>
  <c r="E55" i="2"/>
  <c r="M55" i="1"/>
  <c r="D55" i="2"/>
  <c r="C55" i="2"/>
  <c r="B55" i="2"/>
  <c r="A55" i="2"/>
  <c r="A55" i="5" s="1"/>
  <c r="N54" i="1"/>
  <c r="E54" i="2"/>
  <c r="M54" i="1"/>
  <c r="D54" i="2"/>
  <c r="C54" i="2"/>
  <c r="B54" i="2"/>
  <c r="A54" i="2"/>
  <c r="A165" i="5" s="1"/>
  <c r="N53" i="1"/>
  <c r="E53" i="2"/>
  <c r="M53" i="1"/>
  <c r="D53" i="2"/>
  <c r="C53" i="2"/>
  <c r="C53" i="5" s="1"/>
  <c r="C110" i="5"/>
  <c r="B53" i="2"/>
  <c r="A53" i="2"/>
  <c r="A110" i="5"/>
  <c r="N52" i="1"/>
  <c r="E52" i="2"/>
  <c r="M52" i="1"/>
  <c r="D52" i="2"/>
  <c r="C52" i="2"/>
  <c r="B52" i="2"/>
  <c r="B91" i="5"/>
  <c r="A52" i="2"/>
  <c r="N51" i="1"/>
  <c r="E51" i="2"/>
  <c r="M51" i="1"/>
  <c r="D51" i="2"/>
  <c r="C51" i="2"/>
  <c r="B51" i="2"/>
  <c r="A51" i="2"/>
  <c r="N50" i="1"/>
  <c r="E50" i="2"/>
  <c r="M50" i="1"/>
  <c r="D50" i="2"/>
  <c r="C50" i="2"/>
  <c r="B50" i="2"/>
  <c r="A50" i="2"/>
  <c r="N49" i="1"/>
  <c r="E49" i="2"/>
  <c r="M49" i="1"/>
  <c r="D49" i="2"/>
  <c r="C49" i="2"/>
  <c r="B49" i="2"/>
  <c r="B170" i="5" s="1"/>
  <c r="A49" i="2"/>
  <c r="N48" i="1"/>
  <c r="E48" i="2"/>
  <c r="M48" i="1"/>
  <c r="D48" i="2"/>
  <c r="C48" i="2"/>
  <c r="C171" i="5" s="1"/>
  <c r="B48" i="2"/>
  <c r="B171" i="5"/>
  <c r="A48" i="2"/>
  <c r="A171" i="5"/>
  <c r="N47" i="1"/>
  <c r="E47" i="2"/>
  <c r="M47" i="1"/>
  <c r="D47" i="2"/>
  <c r="C47" i="2"/>
  <c r="B47" i="2"/>
  <c r="B172" i="5" s="1"/>
  <c r="A47" i="2"/>
  <c r="N46" i="1"/>
  <c r="E46" i="2"/>
  <c r="M46" i="1"/>
  <c r="D46" i="2"/>
  <c r="C46" i="2"/>
  <c r="B46" i="2"/>
  <c r="A46" i="2"/>
  <c r="A173" i="5" s="1"/>
  <c r="N45" i="1"/>
  <c r="E45" i="2"/>
  <c r="M45" i="1"/>
  <c r="D45" i="2"/>
  <c r="C45" i="2"/>
  <c r="B45" i="2"/>
  <c r="B174" i="5" s="1"/>
  <c r="A45" i="2"/>
  <c r="N44" i="1"/>
  <c r="E44" i="2"/>
  <c r="M44" i="1"/>
  <c r="D44" i="2"/>
  <c r="C44" i="2"/>
  <c r="B44" i="2"/>
  <c r="A44" i="2"/>
  <c r="A175" i="5" s="1"/>
  <c r="N43" i="1"/>
  <c r="E43" i="2"/>
  <c r="M43" i="1"/>
  <c r="D43" i="2"/>
  <c r="C43" i="2"/>
  <c r="B43" i="2"/>
  <c r="B5" i="4" s="1"/>
  <c r="A43" i="2"/>
  <c r="N42" i="1"/>
  <c r="E42" i="2"/>
  <c r="M42" i="1"/>
  <c r="D42" i="2"/>
  <c r="C42" i="2"/>
  <c r="C177" i="5" s="1"/>
  <c r="B42" i="2"/>
  <c r="A42" i="2"/>
  <c r="F4" i="4" s="1"/>
  <c r="N41" i="1"/>
  <c r="E41" i="2"/>
  <c r="M41" i="1"/>
  <c r="D41" i="2"/>
  <c r="C41" i="2"/>
  <c r="C178" i="5" s="1"/>
  <c r="B41" i="2"/>
  <c r="A41" i="2"/>
  <c r="A178" i="5" s="1"/>
  <c r="N40" i="1"/>
  <c r="E40" i="2"/>
  <c r="M40" i="1"/>
  <c r="D40" i="2"/>
  <c r="C40" i="2"/>
  <c r="B40" i="2"/>
  <c r="A40" i="2"/>
  <c r="A179" i="5" s="1"/>
  <c r="N39" i="1"/>
  <c r="E39" i="2"/>
  <c r="M39" i="1"/>
  <c r="D39" i="2"/>
  <c r="C39" i="2"/>
  <c r="C90" i="5"/>
  <c r="B39" i="2"/>
  <c r="A39" i="2"/>
  <c r="F5" i="4" s="1"/>
  <c r="N38" i="1"/>
  <c r="E38" i="2"/>
  <c r="M38" i="1"/>
  <c r="D38" i="2"/>
  <c r="C38" i="2"/>
  <c r="B38" i="2"/>
  <c r="B201" i="5"/>
  <c r="A38" i="2"/>
  <c r="A38" i="5" s="1"/>
  <c r="N37" i="1"/>
  <c r="E37" i="2"/>
  <c r="M37" i="1"/>
  <c r="D37" i="2"/>
  <c r="C37" i="2"/>
  <c r="B37" i="2"/>
  <c r="A37" i="2"/>
  <c r="N36" i="1"/>
  <c r="E36" i="2"/>
  <c r="M36" i="1"/>
  <c r="D36" i="2"/>
  <c r="C36" i="2"/>
  <c r="B36" i="2"/>
  <c r="A36" i="2"/>
  <c r="N35" i="1"/>
  <c r="E35" i="2"/>
  <c r="M35" i="1"/>
  <c r="D35" i="2"/>
  <c r="C35" i="2"/>
  <c r="B35" i="2"/>
  <c r="B78" i="5"/>
  <c r="A35" i="2"/>
  <c r="A35" i="5"/>
  <c r="N34" i="1"/>
  <c r="E34" i="2"/>
  <c r="M34" i="1"/>
  <c r="D34" i="2"/>
  <c r="C34" i="2"/>
  <c r="B34" i="2"/>
  <c r="A34" i="2"/>
  <c r="N33" i="1"/>
  <c r="E33" i="2"/>
  <c r="M33" i="1"/>
  <c r="D33" i="2"/>
  <c r="C33" i="2"/>
  <c r="B33" i="2"/>
  <c r="A33" i="2"/>
  <c r="N32" i="1"/>
  <c r="E32" i="2"/>
  <c r="M32" i="1"/>
  <c r="D32" i="2"/>
  <c r="C32" i="2"/>
  <c r="B32" i="2"/>
  <c r="B187" i="5" s="1"/>
  <c r="A32" i="2"/>
  <c r="A187" i="5" s="1"/>
  <c r="N31" i="1"/>
  <c r="E31" i="2"/>
  <c r="M31" i="1"/>
  <c r="D31" i="2"/>
  <c r="D6" i="4" s="1"/>
  <c r="C31" i="2"/>
  <c r="C102" i="5"/>
  <c r="B31" i="2"/>
  <c r="A31" i="2"/>
  <c r="A6" i="4" s="1"/>
  <c r="A102" i="5"/>
  <c r="N30" i="1"/>
  <c r="E30" i="2"/>
  <c r="M30" i="1"/>
  <c r="D30" i="2"/>
  <c r="C30" i="2"/>
  <c r="C189" i="5" s="1"/>
  <c r="B30" i="2"/>
  <c r="A30" i="2"/>
  <c r="N29" i="1"/>
  <c r="E29" i="2"/>
  <c r="M29" i="1"/>
  <c r="D29" i="2"/>
  <c r="C29" i="2"/>
  <c r="B29" i="2"/>
  <c r="A29" i="2"/>
  <c r="N28" i="1"/>
  <c r="E28" i="2"/>
  <c r="M28" i="1"/>
  <c r="D28" i="2"/>
  <c r="C28" i="2"/>
  <c r="C191" i="5" s="1"/>
  <c r="B28" i="2"/>
  <c r="B60" i="5" s="1"/>
  <c r="A28" i="2"/>
  <c r="N27" i="1"/>
  <c r="E27" i="2"/>
  <c r="M27" i="1"/>
  <c r="D27" i="2"/>
  <c r="C27" i="2"/>
  <c r="B27" i="2"/>
  <c r="A27" i="2"/>
  <c r="A104" i="5" s="1"/>
  <c r="N26" i="1"/>
  <c r="E26" i="2"/>
  <c r="M26" i="1"/>
  <c r="D26" i="2"/>
  <c r="C26" i="2"/>
  <c r="B26" i="2"/>
  <c r="B193" i="5" s="1"/>
  <c r="A26" i="2"/>
  <c r="F7" i="4" s="1"/>
  <c r="A143" i="5"/>
  <c r="N25" i="1"/>
  <c r="E25" i="2"/>
  <c r="M25" i="1"/>
  <c r="D25" i="2"/>
  <c r="C25" i="2"/>
  <c r="B25" i="2"/>
  <c r="B25" i="5" s="1"/>
  <c r="A25" i="2"/>
  <c r="N24" i="1"/>
  <c r="E24" i="2"/>
  <c r="M24" i="1"/>
  <c r="D24" i="2"/>
  <c r="C24" i="2"/>
  <c r="B24" i="2"/>
  <c r="A24" i="2"/>
  <c r="N23" i="1"/>
  <c r="E23" i="2"/>
  <c r="M23" i="1"/>
  <c r="D23" i="2"/>
  <c r="C23" i="2"/>
  <c r="B23" i="2"/>
  <c r="A23" i="2"/>
  <c r="A172" i="5"/>
  <c r="N22" i="1"/>
  <c r="E22" i="2"/>
  <c r="M22" i="1"/>
  <c r="D22" i="2"/>
  <c r="C22" i="2"/>
  <c r="B22" i="2"/>
  <c r="A22" i="2"/>
  <c r="N21" i="1"/>
  <c r="E21" i="2"/>
  <c r="M21" i="1"/>
  <c r="D21" i="2"/>
  <c r="C21" i="2"/>
  <c r="B21" i="2"/>
  <c r="A21" i="2"/>
  <c r="N20" i="1"/>
  <c r="E20" i="2"/>
  <c r="M20" i="1"/>
  <c r="D20" i="2"/>
  <c r="C20" i="2"/>
  <c r="C5" i="4"/>
  <c r="B20" i="2"/>
  <c r="A20" i="2"/>
  <c r="A5" i="4"/>
  <c r="N19" i="1"/>
  <c r="E19" i="2"/>
  <c r="M19" i="1"/>
  <c r="D19" i="2"/>
  <c r="C19" i="2"/>
  <c r="B19" i="2"/>
  <c r="A19" i="2"/>
  <c r="A200" i="5" s="1"/>
  <c r="N18" i="1"/>
  <c r="E18" i="2"/>
  <c r="M18" i="1"/>
  <c r="D18" i="2"/>
  <c r="C18" i="2"/>
  <c r="B18" i="2"/>
  <c r="A18" i="2"/>
  <c r="A201" i="5" s="1"/>
  <c r="N17" i="1"/>
  <c r="E17" i="2"/>
  <c r="M17" i="1"/>
  <c r="D17" i="2"/>
  <c r="C17" i="2"/>
  <c r="C144" i="5"/>
  <c r="B17" i="2"/>
  <c r="A17" i="2"/>
  <c r="A144" i="5"/>
  <c r="N16" i="1"/>
  <c r="E16" i="2"/>
  <c r="M16" i="1"/>
  <c r="D16" i="2"/>
  <c r="C16" i="2"/>
  <c r="C16" i="5" s="1"/>
  <c r="B16" i="2"/>
  <c r="A16" i="2"/>
  <c r="A16" i="5"/>
  <c r="N15" i="1"/>
  <c r="E15" i="2"/>
  <c r="M15" i="1"/>
  <c r="D15" i="2"/>
  <c r="C15" i="2"/>
  <c r="C204" i="5" s="1"/>
  <c r="B15" i="2"/>
  <c r="A15" i="2"/>
  <c r="A204" i="5" s="1"/>
  <c r="N14" i="1"/>
  <c r="E14" i="2"/>
  <c r="M14" i="1"/>
  <c r="D14" i="2"/>
  <c r="C14" i="2"/>
  <c r="B14" i="2"/>
  <c r="B100" i="5"/>
  <c r="A14" i="2"/>
  <c r="A205" i="5" s="1"/>
  <c r="N13" i="1"/>
  <c r="E13" i="2"/>
  <c r="M13" i="1"/>
  <c r="D13" i="2"/>
  <c r="C13" i="2"/>
  <c r="B13" i="2"/>
  <c r="B206" i="5" s="1"/>
  <c r="A13" i="2"/>
  <c r="A114" i="5"/>
  <c r="N12" i="1"/>
  <c r="E12" i="2"/>
  <c r="M12" i="1"/>
  <c r="D12" i="2"/>
  <c r="I10" i="4" s="1"/>
  <c r="C12" i="2"/>
  <c r="B12" i="2"/>
  <c r="G10" i="4" s="1"/>
  <c r="A12" i="2"/>
  <c r="N11" i="1"/>
  <c r="E11" i="2"/>
  <c r="M11" i="1"/>
  <c r="D11" i="2"/>
  <c r="C11" i="2"/>
  <c r="C185" i="5"/>
  <c r="B11" i="2"/>
  <c r="B208" i="5" s="1"/>
  <c r="A11" i="2"/>
  <c r="A185" i="5"/>
  <c r="N10" i="1"/>
  <c r="E10" i="2"/>
  <c r="M10" i="1"/>
  <c r="D10" i="2"/>
  <c r="D8" i="4" s="1"/>
  <c r="C10" i="2"/>
  <c r="B10" i="2"/>
  <c r="B8" i="4" s="1"/>
  <c r="B10" i="5"/>
  <c r="A10" i="2"/>
  <c r="A209" i="5" s="1"/>
  <c r="N9" i="1"/>
  <c r="M9" i="1"/>
  <c r="D9" i="2"/>
  <c r="C9" i="2"/>
  <c r="B9" i="2"/>
  <c r="B9" i="5" s="1"/>
  <c r="A9" i="2"/>
  <c r="N8" i="1"/>
  <c r="E8" i="2"/>
  <c r="M8" i="1"/>
  <c r="D8" i="2"/>
  <c r="C8" i="2"/>
  <c r="C211" i="5" s="1"/>
  <c r="B8" i="2"/>
  <c r="A8" i="2"/>
  <c r="A8" i="5"/>
  <c r="A150" i="5"/>
  <c r="N7" i="1"/>
  <c r="E7" i="2"/>
  <c r="M7" i="1"/>
  <c r="D7" i="2"/>
  <c r="C7" i="2"/>
  <c r="B7" i="2"/>
  <c r="B212" i="5" s="1"/>
  <c r="A7" i="2"/>
  <c r="N6" i="1"/>
  <c r="E6" i="2"/>
  <c r="M6" i="1"/>
  <c r="D6" i="2"/>
  <c r="C6" i="2"/>
  <c r="C9" i="4" s="1"/>
  <c r="B6" i="2"/>
  <c r="A6" i="2"/>
  <c r="A30" i="5" s="1"/>
  <c r="N5" i="1"/>
  <c r="E5" i="2"/>
  <c r="M5" i="1"/>
  <c r="D5" i="2"/>
  <c r="C5" i="2"/>
  <c r="B5" i="2"/>
  <c r="B214" i="5" s="1"/>
  <c r="A5" i="2"/>
  <c r="N4" i="1"/>
  <c r="M4" i="1"/>
  <c r="D4" i="2"/>
  <c r="C4" i="2"/>
  <c r="B4" i="2"/>
  <c r="B215" i="5" s="1"/>
  <c r="A4" i="2"/>
  <c r="N217" i="5"/>
  <c r="M217" i="5"/>
  <c r="D217" i="5"/>
  <c r="N216" i="5"/>
  <c r="M216" i="5"/>
  <c r="D216" i="5"/>
  <c r="N215" i="5"/>
  <c r="M215" i="5"/>
  <c r="D215" i="5"/>
  <c r="N214" i="5"/>
  <c r="M214" i="5"/>
  <c r="D214" i="5"/>
  <c r="N213" i="5"/>
  <c r="M213" i="5"/>
  <c r="D213" i="5"/>
  <c r="N212" i="5"/>
  <c r="M212" i="5"/>
  <c r="D212" i="5"/>
  <c r="N211" i="5"/>
  <c r="M211" i="5"/>
  <c r="D211" i="5"/>
  <c r="N210" i="5"/>
  <c r="M210" i="5"/>
  <c r="D210" i="5"/>
  <c r="N209" i="5"/>
  <c r="M209" i="5"/>
  <c r="D209" i="5"/>
  <c r="N208" i="5"/>
  <c r="M208" i="5"/>
  <c r="D208" i="5"/>
  <c r="N207" i="5"/>
  <c r="M207" i="5"/>
  <c r="D207" i="5"/>
  <c r="N206" i="5"/>
  <c r="M206" i="5"/>
  <c r="D206" i="5"/>
  <c r="N205" i="5"/>
  <c r="M205" i="5"/>
  <c r="D205" i="5"/>
  <c r="N204" i="5"/>
  <c r="M204" i="5"/>
  <c r="D204" i="5"/>
  <c r="N203" i="5"/>
  <c r="M203" i="5"/>
  <c r="D203" i="5"/>
  <c r="N202" i="5"/>
  <c r="M202" i="5"/>
  <c r="D202" i="5"/>
  <c r="N201" i="5"/>
  <c r="M201" i="5"/>
  <c r="D201" i="5"/>
  <c r="N200" i="5"/>
  <c r="M200" i="5"/>
  <c r="D200" i="5"/>
  <c r="N199" i="5"/>
  <c r="M199" i="5"/>
  <c r="D199" i="5"/>
  <c r="N198" i="5"/>
  <c r="M198" i="5"/>
  <c r="D198" i="5"/>
  <c r="N197" i="5"/>
  <c r="M197" i="5"/>
  <c r="D197" i="5"/>
  <c r="N196" i="5"/>
  <c r="M196" i="5"/>
  <c r="D196" i="5"/>
  <c r="N195" i="5"/>
  <c r="M195" i="5"/>
  <c r="D195" i="5"/>
  <c r="N194" i="5"/>
  <c r="M194" i="5"/>
  <c r="D194" i="5"/>
  <c r="N193" i="5"/>
  <c r="M193" i="5"/>
  <c r="D193" i="5"/>
  <c r="N192" i="5"/>
  <c r="M192" i="5"/>
  <c r="D192" i="5"/>
  <c r="N191" i="5"/>
  <c r="M191" i="5"/>
  <c r="D191" i="5"/>
  <c r="N190" i="5"/>
  <c r="M190" i="5"/>
  <c r="D190" i="5"/>
  <c r="N189" i="5"/>
  <c r="M189" i="5"/>
  <c r="D189" i="5"/>
  <c r="N188" i="5"/>
  <c r="M188" i="5"/>
  <c r="D188" i="5"/>
  <c r="N187" i="5"/>
  <c r="M187" i="5"/>
  <c r="D187" i="5"/>
  <c r="N186" i="5"/>
  <c r="M186" i="5"/>
  <c r="D186" i="5"/>
  <c r="N185" i="5"/>
  <c r="M185" i="5"/>
  <c r="D185" i="5"/>
  <c r="N184" i="5"/>
  <c r="M184" i="5"/>
  <c r="D184" i="5"/>
  <c r="N183" i="5"/>
  <c r="M183" i="5"/>
  <c r="D183" i="5"/>
  <c r="N182" i="5"/>
  <c r="M182" i="5"/>
  <c r="D182" i="5"/>
  <c r="N181" i="5"/>
  <c r="M181" i="5"/>
  <c r="D181" i="5"/>
  <c r="N180" i="5"/>
  <c r="M180" i="5"/>
  <c r="D180" i="5"/>
  <c r="C180" i="5"/>
  <c r="N179" i="5"/>
  <c r="M179" i="5"/>
  <c r="D179" i="5"/>
  <c r="N178" i="5"/>
  <c r="M178" i="5"/>
  <c r="D178" i="5"/>
  <c r="N177" i="5"/>
  <c r="M177" i="5"/>
  <c r="D177" i="5"/>
  <c r="N176" i="5"/>
  <c r="M176" i="5"/>
  <c r="D176" i="5"/>
  <c r="N175" i="5"/>
  <c r="M175" i="5"/>
  <c r="D175" i="5"/>
  <c r="N174" i="5"/>
  <c r="M174" i="5"/>
  <c r="D174" i="5"/>
  <c r="N173" i="5"/>
  <c r="M173" i="5"/>
  <c r="D173" i="5"/>
  <c r="N172" i="5"/>
  <c r="M172" i="5"/>
  <c r="D172" i="5"/>
  <c r="N171" i="5"/>
  <c r="M171" i="5"/>
  <c r="D171" i="5"/>
  <c r="N170" i="5"/>
  <c r="M170" i="5"/>
  <c r="D170" i="5"/>
  <c r="N169" i="5"/>
  <c r="M169" i="5"/>
  <c r="D169" i="5"/>
  <c r="N168" i="5"/>
  <c r="M168" i="5"/>
  <c r="D168" i="5"/>
  <c r="N167" i="5"/>
  <c r="M167" i="5"/>
  <c r="D167" i="5"/>
  <c r="N166" i="5"/>
  <c r="M166" i="5"/>
  <c r="D166" i="5"/>
  <c r="N165" i="5"/>
  <c r="M165" i="5"/>
  <c r="D165" i="5"/>
  <c r="N164" i="5"/>
  <c r="M164" i="5"/>
  <c r="D164" i="5"/>
  <c r="N163" i="5"/>
  <c r="M163" i="5"/>
  <c r="D163" i="5"/>
  <c r="N162" i="5"/>
  <c r="M162" i="5"/>
  <c r="D162" i="5"/>
  <c r="N161" i="5"/>
  <c r="M161" i="5"/>
  <c r="D161" i="5"/>
  <c r="N160" i="5"/>
  <c r="M160" i="5"/>
  <c r="D160" i="5"/>
  <c r="N159" i="5"/>
  <c r="M159" i="5"/>
  <c r="D159" i="5"/>
  <c r="N158" i="5"/>
  <c r="M158" i="5"/>
  <c r="D158" i="5"/>
  <c r="N157" i="5"/>
  <c r="M157" i="5"/>
  <c r="D157" i="5"/>
  <c r="N156" i="5"/>
  <c r="M156" i="5"/>
  <c r="D156" i="5"/>
  <c r="N155" i="5"/>
  <c r="M155" i="5"/>
  <c r="D155" i="5"/>
  <c r="N154" i="5"/>
  <c r="M154" i="5"/>
  <c r="D154" i="5"/>
  <c r="N153" i="5"/>
  <c r="M153" i="5"/>
  <c r="D153" i="5"/>
  <c r="N152" i="5"/>
  <c r="M152" i="5"/>
  <c r="D152" i="5"/>
  <c r="N151" i="5"/>
  <c r="M151" i="5"/>
  <c r="D151" i="5"/>
  <c r="N150" i="5"/>
  <c r="M150" i="5"/>
  <c r="D150" i="5"/>
  <c r="N149" i="5"/>
  <c r="M149" i="5"/>
  <c r="D149" i="5"/>
  <c r="N148" i="5"/>
  <c r="M148" i="5"/>
  <c r="D148" i="5"/>
  <c r="N147" i="5"/>
  <c r="M147" i="5"/>
  <c r="D147" i="5"/>
  <c r="N146" i="5"/>
  <c r="M146" i="5"/>
  <c r="D146" i="5"/>
  <c r="N145" i="5"/>
  <c r="M145" i="5"/>
  <c r="D145" i="5"/>
  <c r="N144" i="5"/>
  <c r="M144" i="5"/>
  <c r="D144" i="5"/>
  <c r="N143" i="5"/>
  <c r="M143" i="5"/>
  <c r="D143" i="5"/>
  <c r="N142" i="5"/>
  <c r="M142" i="5"/>
  <c r="D142" i="5"/>
  <c r="N141" i="5"/>
  <c r="M141" i="5"/>
  <c r="D141" i="5"/>
  <c r="N140" i="5"/>
  <c r="M140" i="5"/>
  <c r="D140" i="5"/>
  <c r="N139" i="5"/>
  <c r="M139" i="5"/>
  <c r="D139" i="5"/>
  <c r="N138" i="5"/>
  <c r="M138" i="5"/>
  <c r="D138" i="5"/>
  <c r="N137" i="5"/>
  <c r="M137" i="5"/>
  <c r="D137" i="5"/>
  <c r="N136" i="5"/>
  <c r="M136" i="5"/>
  <c r="D136" i="5"/>
  <c r="N135" i="5"/>
  <c r="M135" i="5"/>
  <c r="D135" i="5"/>
  <c r="N134" i="5"/>
  <c r="M134" i="5"/>
  <c r="D134" i="5"/>
  <c r="N133" i="5"/>
  <c r="M133" i="5"/>
  <c r="D133" i="5"/>
  <c r="N132" i="5"/>
  <c r="M132" i="5"/>
  <c r="D132" i="5"/>
  <c r="N131" i="5"/>
  <c r="M131" i="5"/>
  <c r="D131" i="5"/>
  <c r="N130" i="5"/>
  <c r="M130" i="5"/>
  <c r="D130" i="5"/>
  <c r="N129" i="5"/>
  <c r="M129" i="5"/>
  <c r="D129" i="5"/>
  <c r="N128" i="5"/>
  <c r="M128" i="5"/>
  <c r="D128" i="5"/>
  <c r="N127" i="5"/>
  <c r="M127" i="5"/>
  <c r="D127" i="5"/>
  <c r="A127" i="5"/>
  <c r="N126" i="5"/>
  <c r="M126" i="5"/>
  <c r="D126" i="5"/>
  <c r="B126" i="5"/>
  <c r="N125" i="5"/>
  <c r="M125" i="5"/>
  <c r="D125" i="5"/>
  <c r="C125" i="5"/>
  <c r="N124" i="5"/>
  <c r="M124" i="5"/>
  <c r="D124" i="5"/>
  <c r="N123" i="5"/>
  <c r="M123" i="5"/>
  <c r="D123" i="5"/>
  <c r="N122" i="5"/>
  <c r="M122" i="5"/>
  <c r="D122" i="5"/>
  <c r="N121" i="5"/>
  <c r="M121" i="5"/>
  <c r="D121" i="5"/>
  <c r="B121" i="5"/>
  <c r="N120" i="5"/>
  <c r="M120" i="5"/>
  <c r="D120" i="5"/>
  <c r="C120" i="5"/>
  <c r="N119" i="5"/>
  <c r="M119" i="5"/>
  <c r="D119" i="5"/>
  <c r="N118" i="5"/>
  <c r="M118" i="5"/>
  <c r="D118" i="5"/>
  <c r="A118" i="5"/>
  <c r="N117" i="5"/>
  <c r="M117" i="5"/>
  <c r="D117" i="5"/>
  <c r="N116" i="5"/>
  <c r="M116" i="5"/>
  <c r="D116" i="5"/>
  <c r="C116" i="5"/>
  <c r="N115" i="5"/>
  <c r="M115" i="5"/>
  <c r="D115" i="5"/>
  <c r="N114" i="5"/>
  <c r="M114" i="5"/>
  <c r="D114" i="5"/>
  <c r="N113" i="5"/>
  <c r="M113" i="5"/>
  <c r="D113" i="5"/>
  <c r="N112" i="5"/>
  <c r="M112" i="5"/>
  <c r="D112" i="5"/>
  <c r="C112" i="5"/>
  <c r="N111" i="5"/>
  <c r="M111" i="5"/>
  <c r="D111" i="5"/>
  <c r="N110" i="5"/>
  <c r="M110" i="5"/>
  <c r="D110" i="5"/>
  <c r="N109" i="5"/>
  <c r="M109" i="5"/>
  <c r="D109" i="5"/>
  <c r="N108" i="5"/>
  <c r="M108" i="5"/>
  <c r="D108" i="5"/>
  <c r="C108" i="5"/>
  <c r="N107" i="5"/>
  <c r="M107" i="5"/>
  <c r="D107" i="5"/>
  <c r="N106" i="5"/>
  <c r="M106" i="5"/>
  <c r="D106" i="5"/>
  <c r="C106" i="5"/>
  <c r="A106" i="5"/>
  <c r="N105" i="5"/>
  <c r="M105" i="5"/>
  <c r="D105" i="5"/>
  <c r="B105" i="5"/>
  <c r="N104" i="5"/>
  <c r="M104" i="5"/>
  <c r="D104" i="5"/>
  <c r="N103" i="5"/>
  <c r="M103" i="5"/>
  <c r="D103" i="5"/>
  <c r="N102" i="5"/>
  <c r="M102" i="5"/>
  <c r="D102" i="5"/>
  <c r="N101" i="5"/>
  <c r="M101" i="5"/>
  <c r="D101" i="5"/>
  <c r="B101" i="5"/>
  <c r="N100" i="5"/>
  <c r="M100" i="5"/>
  <c r="D100" i="5"/>
  <c r="C100" i="5"/>
  <c r="N99" i="5"/>
  <c r="M99" i="5"/>
  <c r="D99" i="5"/>
  <c r="N98" i="5"/>
  <c r="M98" i="5"/>
  <c r="D98" i="5"/>
  <c r="N97" i="5"/>
  <c r="M97" i="5"/>
  <c r="D97" i="5"/>
  <c r="N96" i="5"/>
  <c r="M96" i="5"/>
  <c r="D96" i="5"/>
  <c r="N95" i="5"/>
  <c r="M95" i="5"/>
  <c r="D95" i="5"/>
  <c r="C95" i="5"/>
  <c r="B95" i="5"/>
  <c r="N94" i="5"/>
  <c r="M94" i="5"/>
  <c r="D94" i="5"/>
  <c r="B94" i="5"/>
  <c r="N93" i="5"/>
  <c r="M93" i="5"/>
  <c r="D93" i="5"/>
  <c r="N92" i="5"/>
  <c r="M92" i="5"/>
  <c r="D92" i="5"/>
  <c r="B92" i="5"/>
  <c r="N91" i="5"/>
  <c r="M91" i="5"/>
  <c r="D91" i="5"/>
  <c r="C91" i="5"/>
  <c r="N90" i="5"/>
  <c r="M90" i="5"/>
  <c r="D90" i="5"/>
  <c r="N89" i="5"/>
  <c r="M89" i="5"/>
  <c r="D89" i="5"/>
  <c r="B89" i="5"/>
  <c r="N88" i="5"/>
  <c r="M88" i="5"/>
  <c r="D88" i="5"/>
  <c r="N87" i="5"/>
  <c r="M87" i="5"/>
  <c r="D87" i="5"/>
  <c r="B87" i="5"/>
  <c r="N86" i="5"/>
  <c r="M86" i="5"/>
  <c r="D86" i="5"/>
  <c r="A86" i="5"/>
  <c r="N85" i="5"/>
  <c r="M85" i="5"/>
  <c r="D85" i="5"/>
  <c r="B85" i="5"/>
  <c r="N84" i="5"/>
  <c r="M84" i="5"/>
  <c r="D84" i="5"/>
  <c r="C84" i="5"/>
  <c r="N83" i="5"/>
  <c r="M83" i="5"/>
  <c r="D83" i="5"/>
  <c r="B83" i="5"/>
  <c r="N82" i="5"/>
  <c r="M82" i="5"/>
  <c r="D82" i="5"/>
  <c r="A82" i="5"/>
  <c r="N81" i="5"/>
  <c r="M81" i="5"/>
  <c r="D81" i="5"/>
  <c r="N80" i="5"/>
  <c r="M80" i="5"/>
  <c r="D80" i="5"/>
  <c r="N79" i="5"/>
  <c r="M79" i="5"/>
  <c r="D79" i="5"/>
  <c r="C79" i="5"/>
  <c r="A79" i="5"/>
  <c r="N78" i="5"/>
  <c r="M78" i="5"/>
  <c r="D78" i="5"/>
  <c r="N77" i="5"/>
  <c r="M77" i="5"/>
  <c r="D77" i="5"/>
  <c r="C77" i="5"/>
  <c r="A77" i="5"/>
  <c r="N76" i="5"/>
  <c r="M76" i="5"/>
  <c r="D76" i="5"/>
  <c r="B76" i="5"/>
  <c r="N75" i="5"/>
  <c r="M75" i="5"/>
  <c r="D75" i="5"/>
  <c r="C75" i="5"/>
  <c r="N74" i="5"/>
  <c r="M74" i="5"/>
  <c r="D74" i="5"/>
  <c r="C74" i="5"/>
  <c r="N73" i="5"/>
  <c r="M73" i="5"/>
  <c r="D73" i="5"/>
  <c r="N72" i="5"/>
  <c r="M72" i="5"/>
  <c r="D72" i="5"/>
  <c r="N71" i="5"/>
  <c r="M71" i="5"/>
  <c r="D71" i="5"/>
  <c r="N70" i="5"/>
  <c r="M70" i="5"/>
  <c r="D70" i="5"/>
  <c r="N69" i="5"/>
  <c r="M69" i="5"/>
  <c r="D69" i="5"/>
  <c r="C69" i="5"/>
  <c r="A69" i="5"/>
  <c r="N68" i="5"/>
  <c r="M68" i="5"/>
  <c r="D68" i="5"/>
  <c r="B68" i="5"/>
  <c r="N67" i="5"/>
  <c r="M67" i="5"/>
  <c r="D67" i="5"/>
  <c r="C67" i="5"/>
  <c r="N66" i="5"/>
  <c r="M66" i="5"/>
  <c r="D66" i="5"/>
  <c r="N65" i="5"/>
  <c r="M65" i="5"/>
  <c r="D65" i="5"/>
  <c r="C65" i="5"/>
  <c r="N64" i="5"/>
  <c r="M64" i="5"/>
  <c r="D64" i="5"/>
  <c r="N63" i="5"/>
  <c r="M63" i="5"/>
  <c r="D63" i="5"/>
  <c r="A63" i="5"/>
  <c r="N62" i="5"/>
  <c r="M62" i="5"/>
  <c r="D62" i="5"/>
  <c r="B62" i="5"/>
  <c r="N61" i="5"/>
  <c r="M61" i="5"/>
  <c r="D61" i="5"/>
  <c r="C61" i="5"/>
  <c r="N60" i="5"/>
  <c r="M60" i="5"/>
  <c r="D60" i="5"/>
  <c r="N59" i="5"/>
  <c r="M59" i="5"/>
  <c r="D59" i="5"/>
  <c r="A59" i="5"/>
  <c r="N58" i="5"/>
  <c r="M58" i="5"/>
  <c r="D58" i="5"/>
  <c r="N57" i="5"/>
  <c r="M57" i="5"/>
  <c r="D57" i="5"/>
  <c r="A57" i="5"/>
  <c r="N56" i="5"/>
  <c r="M56" i="5"/>
  <c r="D56" i="5"/>
  <c r="N55" i="5"/>
  <c r="M55" i="5"/>
  <c r="D55" i="5"/>
  <c r="N54" i="5"/>
  <c r="M54" i="5"/>
  <c r="D54" i="5"/>
  <c r="C54" i="5"/>
  <c r="N53" i="5"/>
  <c r="M53" i="5"/>
  <c r="D53" i="5"/>
  <c r="A53" i="5"/>
  <c r="N52" i="5"/>
  <c r="M52" i="5"/>
  <c r="D52" i="5"/>
  <c r="N51" i="5"/>
  <c r="M51" i="5"/>
  <c r="D51" i="5"/>
  <c r="C51" i="5"/>
  <c r="N50" i="5"/>
  <c r="M50" i="5"/>
  <c r="D50" i="5"/>
  <c r="N49" i="5"/>
  <c r="M49" i="5"/>
  <c r="D49" i="5"/>
  <c r="A49" i="5"/>
  <c r="N48" i="5"/>
  <c r="M48" i="5"/>
  <c r="D48" i="5"/>
  <c r="C48" i="5"/>
  <c r="N47" i="5"/>
  <c r="M47" i="5"/>
  <c r="D47" i="5"/>
  <c r="C47" i="5"/>
  <c r="N46" i="5"/>
  <c r="M46" i="5"/>
  <c r="D46" i="5"/>
  <c r="B46" i="5"/>
  <c r="N45" i="5"/>
  <c r="M45" i="5"/>
  <c r="D45" i="5"/>
  <c r="C45" i="5"/>
  <c r="N44" i="5"/>
  <c r="M44" i="5"/>
  <c r="D44" i="5"/>
  <c r="C44" i="5"/>
  <c r="N43" i="5"/>
  <c r="M43" i="5"/>
  <c r="D43" i="5"/>
  <c r="C43" i="5"/>
  <c r="N42" i="5"/>
  <c r="M42" i="5"/>
  <c r="D42" i="5"/>
  <c r="A42" i="5"/>
  <c r="N41" i="5"/>
  <c r="M41" i="5"/>
  <c r="D41" i="5"/>
  <c r="C41" i="5"/>
  <c r="N40" i="5"/>
  <c r="M40" i="5"/>
  <c r="D40" i="5"/>
  <c r="A40" i="5"/>
  <c r="N39" i="5"/>
  <c r="M39" i="5"/>
  <c r="D39" i="5"/>
  <c r="B39" i="5"/>
  <c r="N38" i="5"/>
  <c r="M38" i="5"/>
  <c r="D38" i="5"/>
  <c r="C38" i="5"/>
  <c r="N37" i="5"/>
  <c r="M37" i="5"/>
  <c r="D37" i="5"/>
  <c r="C37" i="5"/>
  <c r="N36" i="5"/>
  <c r="M36" i="5"/>
  <c r="D36" i="5"/>
  <c r="N35" i="5"/>
  <c r="M35" i="5"/>
  <c r="D35" i="5"/>
  <c r="N34" i="5"/>
  <c r="M34" i="5"/>
  <c r="D34" i="5"/>
  <c r="C34" i="5"/>
  <c r="A34" i="5"/>
  <c r="N33" i="5"/>
  <c r="M33" i="5"/>
  <c r="D33" i="5"/>
  <c r="N32" i="5"/>
  <c r="M32" i="5"/>
  <c r="D32" i="5"/>
  <c r="A32" i="5"/>
  <c r="N31" i="5"/>
  <c r="M31" i="5"/>
  <c r="D31" i="5"/>
  <c r="B31" i="5"/>
  <c r="N30" i="5"/>
  <c r="M30" i="5"/>
  <c r="D30" i="5"/>
  <c r="N29" i="5"/>
  <c r="M29" i="5"/>
  <c r="D29" i="5"/>
  <c r="N28" i="5"/>
  <c r="M28" i="5"/>
  <c r="D28" i="5"/>
  <c r="A28" i="5"/>
  <c r="N27" i="5"/>
  <c r="M27" i="5"/>
  <c r="D27" i="5"/>
  <c r="N26" i="5"/>
  <c r="M26" i="5"/>
  <c r="D26" i="5"/>
  <c r="N25" i="5"/>
  <c r="M25" i="5"/>
  <c r="D25" i="5"/>
  <c r="N24" i="5"/>
  <c r="M24" i="5"/>
  <c r="D24" i="5"/>
  <c r="N23" i="5"/>
  <c r="M23" i="5"/>
  <c r="D23" i="5"/>
  <c r="A23" i="5"/>
  <c r="N22" i="5"/>
  <c r="M22" i="5"/>
  <c r="D22" i="5"/>
  <c r="C22" i="5"/>
  <c r="B22" i="5"/>
  <c r="A22" i="5"/>
  <c r="N21" i="5"/>
  <c r="M21" i="5"/>
  <c r="D21" i="5"/>
  <c r="A21" i="5"/>
  <c r="N20" i="5"/>
  <c r="M20" i="5"/>
  <c r="D20" i="5"/>
  <c r="B20" i="5"/>
  <c r="N19" i="5"/>
  <c r="M19" i="5"/>
  <c r="D19" i="5"/>
  <c r="C19" i="5"/>
  <c r="N18" i="5"/>
  <c r="M18" i="5"/>
  <c r="D18" i="5"/>
  <c r="C18" i="5"/>
  <c r="N17" i="5"/>
  <c r="M17" i="5"/>
  <c r="D17" i="5"/>
  <c r="B17" i="5"/>
  <c r="N16" i="5"/>
  <c r="M16" i="5"/>
  <c r="D16" i="5"/>
  <c r="N15" i="5"/>
  <c r="M15" i="5"/>
  <c r="D15" i="5"/>
  <c r="N14" i="5"/>
  <c r="M14" i="5"/>
  <c r="D14" i="5"/>
  <c r="N13" i="5"/>
  <c r="M13" i="5"/>
  <c r="D13" i="5"/>
  <c r="N12" i="5"/>
  <c r="M12" i="5"/>
  <c r="D12" i="5"/>
  <c r="N11" i="5"/>
  <c r="M11" i="5"/>
  <c r="D11" i="5"/>
  <c r="N10" i="5"/>
  <c r="M10" i="5"/>
  <c r="D10" i="5"/>
  <c r="C10" i="5"/>
  <c r="A10" i="5"/>
  <c r="N9" i="5"/>
  <c r="M9" i="5"/>
  <c r="D9" i="5"/>
  <c r="N8" i="5"/>
  <c r="M8" i="5"/>
  <c r="D8" i="5"/>
  <c r="N7" i="5"/>
  <c r="M7" i="5"/>
  <c r="D7" i="5"/>
  <c r="E94" i="6" s="1"/>
  <c r="N6" i="5"/>
  <c r="M6" i="5"/>
  <c r="D6" i="5"/>
  <c r="B6" i="5"/>
  <c r="N5" i="5"/>
  <c r="M5" i="5"/>
  <c r="D5" i="5"/>
  <c r="N4" i="5"/>
  <c r="M4" i="5"/>
  <c r="D4" i="5"/>
  <c r="K219" i="5"/>
  <c r="K221" i="5"/>
  <c r="R145" i="1"/>
  <c r="C16" i="3"/>
  <c r="R137" i="1"/>
  <c r="C20" i="3"/>
  <c r="R81" i="1"/>
  <c r="C5" i="3"/>
  <c r="K222" i="1"/>
  <c r="I222" i="1"/>
  <c r="G222" i="1"/>
  <c r="E222" i="1"/>
  <c r="I221" i="5"/>
  <c r="E221" i="5"/>
  <c r="N3" i="5"/>
  <c r="M3" i="5"/>
  <c r="N2" i="5"/>
  <c r="M2" i="5"/>
  <c r="I219" i="5"/>
  <c r="I224" i="5"/>
  <c r="N3" i="1"/>
  <c r="M3" i="1"/>
  <c r="N2" i="1"/>
  <c r="E2" i="2"/>
  <c r="M2" i="1"/>
  <c r="A69" i="8"/>
  <c r="B69" i="8"/>
  <c r="C69" i="8"/>
  <c r="E69" i="8"/>
  <c r="G69" i="8"/>
  <c r="A115" i="8"/>
  <c r="B115" i="8"/>
  <c r="C115" i="8"/>
  <c r="D115" i="8"/>
  <c r="E115" i="8"/>
  <c r="F115" i="8"/>
  <c r="G115" i="8"/>
  <c r="D2" i="5"/>
  <c r="A2" i="2"/>
  <c r="A24" i="5" s="1"/>
  <c r="A2" i="5"/>
  <c r="B2" i="2"/>
  <c r="B10" i="4" s="1"/>
  <c r="C2" i="2"/>
  <c r="C24" i="5" s="1"/>
  <c r="D3" i="5"/>
  <c r="A3" i="2"/>
  <c r="A162" i="5"/>
  <c r="B3" i="2"/>
  <c r="C3" i="2"/>
  <c r="C73" i="5"/>
  <c r="C162" i="5"/>
  <c r="D2" i="2"/>
  <c r="D10" i="4" s="1"/>
  <c r="D3" i="2"/>
  <c r="D3" i="4" s="1"/>
  <c r="E3" i="2"/>
  <c r="P9" i="1"/>
  <c r="P17" i="1"/>
  <c r="P25" i="1"/>
  <c r="Q25" i="1"/>
  <c r="B12" i="3"/>
  <c r="P33" i="1"/>
  <c r="A10" i="3"/>
  <c r="P41" i="1"/>
  <c r="P49" i="1"/>
  <c r="P57" i="1"/>
  <c r="P65" i="1"/>
  <c r="P73" i="1"/>
  <c r="P81" i="1"/>
  <c r="P89" i="1"/>
  <c r="P97" i="1"/>
  <c r="P105" i="1"/>
  <c r="P113" i="1"/>
  <c r="P121" i="1"/>
  <c r="P129" i="1"/>
  <c r="P137" i="1"/>
  <c r="P145" i="1"/>
  <c r="P153" i="1"/>
  <c r="P161" i="1"/>
  <c r="G225" i="1"/>
  <c r="E219" i="5"/>
  <c r="E224" i="5"/>
  <c r="G219" i="5"/>
  <c r="G224" i="5"/>
  <c r="G221" i="5"/>
  <c r="A7" i="3"/>
  <c r="A3" i="3"/>
  <c r="A12" i="3"/>
  <c r="A9" i="3"/>
  <c r="A2" i="3"/>
  <c r="A8" i="3"/>
  <c r="A4" i="3"/>
  <c r="A15" i="3"/>
  <c r="A5" i="3"/>
  <c r="A19" i="3"/>
  <c r="A21" i="3"/>
  <c r="A11" i="3"/>
  <c r="A17" i="3"/>
  <c r="A18" i="3"/>
  <c r="A13" i="3"/>
  <c r="A20" i="3"/>
  <c r="A16" i="3"/>
  <c r="A6" i="3"/>
  <c r="A14" i="3"/>
  <c r="U115" i="8"/>
  <c r="T115" i="8"/>
  <c r="Q153" i="1"/>
  <c r="B6" i="3"/>
  <c r="T86" i="8"/>
  <c r="T89" i="8"/>
  <c r="U185" i="8"/>
  <c r="R25" i="1"/>
  <c r="C12" i="3"/>
  <c r="T79" i="8"/>
  <c r="U14" i="8"/>
  <c r="T24" i="8"/>
  <c r="R9" i="1"/>
  <c r="C7" i="3"/>
  <c r="R17" i="1"/>
  <c r="C3" i="3"/>
  <c r="Q113" i="1"/>
  <c r="B17" i="3"/>
  <c r="R113" i="1"/>
  <c r="C17" i="3"/>
  <c r="R33" i="1"/>
  <c r="C10" i="3"/>
  <c r="Q41" i="1"/>
  <c r="B9" i="3"/>
  <c r="R97" i="1"/>
  <c r="C21" i="3"/>
  <c r="T103" i="8"/>
  <c r="R121" i="1"/>
  <c r="C18" i="3"/>
  <c r="R49" i="1"/>
  <c r="C2" i="3"/>
  <c r="R73" i="1"/>
  <c r="C15" i="3"/>
  <c r="U5" i="8"/>
  <c r="Q105" i="1"/>
  <c r="B11" i="3"/>
  <c r="R105" i="1"/>
  <c r="C11" i="3"/>
  <c r="T17" i="8"/>
  <c r="R161" i="1"/>
  <c r="C14" i="3"/>
  <c r="Q137" i="1"/>
  <c r="B20" i="3"/>
  <c r="Q121" i="1"/>
  <c r="B18" i="3"/>
  <c r="Q145" i="1"/>
  <c r="B16" i="3"/>
  <c r="R89" i="1"/>
  <c r="C19" i="3"/>
  <c r="Q89" i="1"/>
  <c r="B19" i="3"/>
  <c r="Q81" i="1"/>
  <c r="B5" i="3"/>
  <c r="Q49" i="1"/>
  <c r="B2" i="3"/>
  <c r="Q9" i="1"/>
  <c r="B7" i="3"/>
  <c r="Q17" i="1"/>
  <c r="B3" i="3"/>
  <c r="R57" i="1"/>
  <c r="C8" i="3"/>
  <c r="Q57" i="1"/>
  <c r="B8" i="3"/>
  <c r="R153" i="1"/>
  <c r="C6" i="3"/>
  <c r="R41" i="1"/>
  <c r="C9" i="3"/>
  <c r="Q97" i="1"/>
  <c r="B21" i="3"/>
  <c r="Q161" i="1"/>
  <c r="B14" i="3"/>
  <c r="Q73" i="1"/>
  <c r="B15" i="3"/>
  <c r="Q33" i="1"/>
  <c r="B10" i="3"/>
  <c r="R129" i="1"/>
  <c r="C13" i="3"/>
  <c r="Q129" i="1"/>
  <c r="B13" i="3"/>
  <c r="Q65" i="1"/>
  <c r="B4" i="3"/>
  <c r="R65" i="1"/>
  <c r="C4" i="3"/>
  <c r="A151" i="5"/>
  <c r="B151" i="5"/>
  <c r="A152" i="5"/>
  <c r="C152" i="5"/>
  <c r="A145" i="5"/>
  <c r="C145" i="5"/>
  <c r="A134" i="5"/>
  <c r="B134" i="5"/>
  <c r="B197" i="5"/>
  <c r="C134" i="5"/>
  <c r="A198" i="5"/>
  <c r="B198" i="5"/>
  <c r="B186" i="5"/>
  <c r="C198" i="5"/>
  <c r="A203" i="5"/>
  <c r="C173" i="5"/>
  <c r="A181" i="5"/>
  <c r="A153" i="5"/>
  <c r="A142" i="5"/>
  <c r="B142" i="5"/>
  <c r="C142" i="5"/>
  <c r="A139" i="5"/>
  <c r="A141" i="5"/>
  <c r="B141" i="5"/>
  <c r="C139" i="5"/>
  <c r="C141" i="5"/>
  <c r="A132" i="5"/>
  <c r="A138" i="5"/>
  <c r="C132" i="5"/>
  <c r="C138" i="5"/>
  <c r="B154" i="5"/>
  <c r="C154" i="5"/>
  <c r="B161" i="5"/>
  <c r="B164" i="5"/>
  <c r="B205" i="5"/>
  <c r="A182" i="5"/>
  <c r="B182" i="5"/>
  <c r="B130" i="5"/>
  <c r="C182" i="5"/>
  <c r="A174" i="5"/>
  <c r="C174" i="5"/>
  <c r="I7" i="4"/>
  <c r="A155" i="5"/>
  <c r="B155" i="5"/>
  <c r="C155" i="5"/>
  <c r="A168" i="5"/>
  <c r="C168" i="5"/>
  <c r="A212" i="5"/>
  <c r="C212" i="5"/>
  <c r="D7" i="4"/>
  <c r="A131" i="5"/>
  <c r="C131" i="5"/>
  <c r="A169" i="5"/>
  <c r="C169" i="5"/>
  <c r="C206" i="5"/>
  <c r="A156" i="5"/>
  <c r="C156" i="5"/>
  <c r="B137" i="5"/>
  <c r="A194" i="5"/>
  <c r="C194" i="5"/>
  <c r="A140" i="5"/>
  <c r="C140" i="5"/>
  <c r="C175" i="5"/>
  <c r="C165" i="5"/>
  <c r="B148" i="5"/>
  <c r="A166" i="5"/>
  <c r="C166" i="5"/>
  <c r="A157" i="5"/>
  <c r="C157" i="5"/>
  <c r="A214" i="5"/>
  <c r="C214" i="5"/>
  <c r="A210" i="5"/>
  <c r="B210" i="5"/>
  <c r="C210" i="5"/>
  <c r="I5" i="4"/>
  <c r="B196" i="5"/>
  <c r="C196" i="5"/>
  <c r="C143" i="5"/>
  <c r="D9" i="4"/>
  <c r="C133" i="5"/>
  <c r="C149" i="5"/>
  <c r="B184" i="5"/>
  <c r="C202" i="5"/>
  <c r="H5" i="4"/>
  <c r="C190" i="5"/>
  <c r="B178" i="5"/>
  <c r="C208" i="5"/>
  <c r="B185" i="5"/>
  <c r="B191" i="5"/>
  <c r="B216" i="5"/>
  <c r="B192" i="5"/>
  <c r="B4" i="4"/>
  <c r="C4" i="4"/>
  <c r="A133" i="5"/>
  <c r="A149" i="5"/>
  <c r="A211" i="5"/>
  <c r="A189" i="5"/>
  <c r="A202" i="5"/>
  <c r="A190" i="5"/>
  <c r="A208" i="5"/>
  <c r="A191" i="5"/>
  <c r="A196" i="5"/>
  <c r="A216" i="5"/>
  <c r="B163" i="5"/>
  <c r="G3" i="4"/>
  <c r="B167" i="5"/>
  <c r="C167" i="5"/>
  <c r="F6" i="4"/>
  <c r="A183" i="5"/>
  <c r="B183" i="5"/>
  <c r="H6" i="4"/>
  <c r="C183" i="5"/>
  <c r="A8" i="4"/>
  <c r="B209" i="5"/>
  <c r="C209" i="5"/>
  <c r="A188" i="5"/>
  <c r="B188" i="5"/>
  <c r="C6" i="4"/>
  <c r="C188" i="5"/>
  <c r="F9" i="4"/>
  <c r="A199" i="5"/>
  <c r="B199" i="5"/>
  <c r="H9" i="4"/>
  <c r="C199" i="5"/>
  <c r="A176" i="5"/>
  <c r="C176" i="5"/>
  <c r="A193" i="5"/>
  <c r="H7" i="4"/>
  <c r="C193" i="5"/>
  <c r="A7" i="4"/>
  <c r="B200" i="5"/>
  <c r="C7" i="4"/>
  <c r="C200" i="5"/>
  <c r="B207" i="5"/>
  <c r="H10" i="4"/>
  <c r="C207" i="5"/>
  <c r="B195" i="5"/>
  <c r="H8" i="4"/>
  <c r="C195" i="5"/>
  <c r="H4" i="4"/>
  <c r="B217" i="5"/>
  <c r="B9" i="4"/>
  <c r="C213" i="5"/>
  <c r="F10" i="4"/>
  <c r="A207" i="5"/>
  <c r="F8" i="4"/>
  <c r="A195" i="5"/>
  <c r="A180" i="5"/>
  <c r="A177" i="5"/>
  <c r="A10" i="4"/>
  <c r="A213" i="5"/>
  <c r="T28" i="8"/>
  <c r="T204" i="8"/>
  <c r="U77" i="8"/>
  <c r="U137" i="8"/>
  <c r="T83" i="8"/>
  <c r="T169" i="8"/>
  <c r="B42" i="5"/>
  <c r="C12" i="5"/>
  <c r="A9" i="5"/>
  <c r="C9" i="5"/>
  <c r="A47" i="5"/>
  <c r="B57" i="5"/>
  <c r="B7" i="5"/>
  <c r="A58" i="5"/>
  <c r="C58" i="5"/>
  <c r="B8" i="5"/>
  <c r="B74" i="5"/>
  <c r="A66" i="5"/>
  <c r="B165" i="5"/>
  <c r="G4" i="4"/>
  <c r="I4" i="4"/>
  <c r="B204" i="5"/>
  <c r="B106" i="5"/>
  <c r="A103" i="5"/>
  <c r="B189" i="5"/>
  <c r="A137" i="5"/>
  <c r="C31" i="5"/>
  <c r="C148" i="5"/>
  <c r="A88" i="5"/>
  <c r="I9" i="4"/>
  <c r="B175" i="5"/>
  <c r="I6" i="4"/>
  <c r="B5" i="5"/>
  <c r="B112" i="5"/>
  <c r="G6" i="4"/>
  <c r="G8" i="4"/>
  <c r="B13" i="5"/>
  <c r="B7" i="4"/>
  <c r="B149" i="5"/>
  <c r="B53" i="5"/>
  <c r="B213" i="5"/>
  <c r="B118" i="5"/>
  <c r="B168" i="5"/>
  <c r="B173" i="5"/>
  <c r="C55" i="5"/>
  <c r="C98" i="5"/>
  <c r="C150" i="5"/>
  <c r="C81" i="5"/>
  <c r="C179" i="5"/>
  <c r="C201" i="5"/>
  <c r="C50" i="5"/>
  <c r="C49" i="5"/>
  <c r="A135" i="5"/>
  <c r="A41" i="5"/>
  <c r="A72" i="5"/>
  <c r="A108" i="5"/>
  <c r="A51" i="5"/>
  <c r="B116" i="5"/>
  <c r="A197" i="5"/>
  <c r="C163" i="5"/>
  <c r="C17" i="5"/>
  <c r="C151" i="5"/>
  <c r="C3" i="4"/>
  <c r="C115" i="5"/>
  <c r="A36" i="5"/>
  <c r="C52" i="5"/>
  <c r="B11" i="5"/>
  <c r="B103" i="5"/>
  <c r="A164" i="5"/>
  <c r="C164" i="5"/>
  <c r="A52" i="5"/>
  <c r="C56" i="5"/>
  <c r="A75" i="5"/>
  <c r="G9" i="4"/>
  <c r="B211" i="5"/>
  <c r="A154" i="5"/>
  <c r="A9" i="4"/>
  <c r="A186" i="5"/>
  <c r="A74" i="5"/>
  <c r="A4" i="4"/>
  <c r="A78" i="5"/>
  <c r="B132" i="5"/>
  <c r="B88" i="5"/>
  <c r="A136" i="5"/>
  <c r="A91" i="5"/>
  <c r="C187" i="5"/>
  <c r="C97" i="5"/>
  <c r="A129" i="5"/>
  <c r="A105" i="5"/>
  <c r="A31" i="5"/>
  <c r="A112" i="5"/>
  <c r="A26" i="5"/>
  <c r="C26" i="5"/>
  <c r="C130" i="5"/>
  <c r="C118" i="5"/>
  <c r="A62" i="5"/>
  <c r="A120" i="5"/>
  <c r="C62" i="5"/>
  <c r="B24" i="5"/>
  <c r="B6" i="4"/>
  <c r="B125" i="5"/>
  <c r="B63" i="5"/>
  <c r="B111" i="5"/>
  <c r="B129" i="5"/>
  <c r="B79" i="5"/>
  <c r="B135" i="5"/>
  <c r="B107" i="5"/>
  <c r="B159" i="5"/>
  <c r="B72" i="5"/>
  <c r="C170" i="5"/>
  <c r="C172" i="5"/>
  <c r="C35" i="5"/>
  <c r="C40" i="5"/>
  <c r="C122" i="5"/>
  <c r="C66" i="5"/>
  <c r="A54" i="5"/>
  <c r="A99" i="5"/>
  <c r="A3" i="5"/>
  <c r="C146" i="5"/>
  <c r="C59" i="5"/>
  <c r="C147" i="5"/>
  <c r="C64" i="5"/>
  <c r="B73" i="5"/>
  <c r="A11" i="5"/>
  <c r="A68" i="5"/>
  <c r="C68" i="5"/>
  <c r="B102" i="5"/>
  <c r="A109" i="5"/>
  <c r="A126" i="5"/>
  <c r="C126" i="5"/>
  <c r="B152" i="5"/>
  <c r="C205" i="5"/>
  <c r="C42" i="5"/>
  <c r="A12" i="5"/>
  <c r="A44" i="5"/>
  <c r="B61" i="5"/>
  <c r="B153" i="5"/>
  <c r="B158" i="5"/>
  <c r="C203" i="5"/>
  <c r="B162" i="5"/>
  <c r="A89" i="5"/>
  <c r="B123" i="5"/>
  <c r="C109" i="5"/>
  <c r="D5" i="4"/>
  <c r="A101" i="5"/>
  <c r="C101" i="5"/>
  <c r="B67" i="5"/>
  <c r="A60" i="5"/>
  <c r="C60" i="5"/>
  <c r="B143" i="5"/>
  <c r="B157" i="5"/>
  <c r="A124" i="5"/>
  <c r="C124" i="5"/>
  <c r="B144" i="5"/>
  <c r="A184" i="5"/>
  <c r="C184" i="5"/>
  <c r="A20" i="5"/>
  <c r="C20" i="5"/>
  <c r="B145" i="5"/>
  <c r="B37" i="5"/>
  <c r="B21" i="5"/>
  <c r="A93" i="5"/>
  <c r="C93" i="5"/>
  <c r="B32" i="5"/>
  <c r="C46" i="5"/>
  <c r="B147" i="5"/>
  <c r="C23" i="5"/>
  <c r="C105" i="5"/>
  <c r="B177" i="5"/>
  <c r="A167" i="5"/>
  <c r="B4" i="5"/>
  <c r="A14" i="5"/>
  <c r="C70" i="5"/>
  <c r="C2" i="5"/>
  <c r="A46" i="5"/>
  <c r="C8" i="5"/>
  <c r="C11" i="5"/>
  <c r="B12" i="5"/>
  <c r="A13" i="5"/>
  <c r="C13" i="5"/>
  <c r="C21" i="5"/>
  <c r="A25" i="5"/>
  <c r="C25" i="5"/>
  <c r="B28" i="5"/>
  <c r="C29" i="5"/>
  <c r="C32" i="5"/>
  <c r="A6" i="5"/>
  <c r="C6" i="5"/>
  <c r="B30" i="5"/>
  <c r="A39" i="5"/>
  <c r="C39" i="5"/>
  <c r="A87" i="5"/>
  <c r="C87" i="5"/>
  <c r="B27" i="5"/>
  <c r="B18" i="5"/>
  <c r="B33" i="5"/>
  <c r="B181" i="5"/>
  <c r="B133" i="5"/>
  <c r="B117" i="5"/>
  <c r="B96" i="5"/>
  <c r="B71" i="5"/>
  <c r="B34" i="5"/>
  <c r="B54" i="5"/>
  <c r="B41" i="5"/>
  <c r="B119" i="5"/>
  <c r="B43" i="5"/>
  <c r="C197" i="5"/>
  <c r="C8" i="4"/>
  <c r="B82" i="5"/>
  <c r="A97" i="5"/>
  <c r="C99" i="5"/>
  <c r="C103" i="5"/>
  <c r="B104" i="5"/>
  <c r="B115" i="5"/>
  <c r="B29" i="5"/>
  <c r="B23" i="5"/>
  <c r="B136" i="5"/>
  <c r="A83" i="5"/>
  <c r="C83" i="5"/>
  <c r="B146" i="5"/>
  <c r="C186" i="5"/>
  <c r="B47" i="5"/>
  <c r="A4" i="5"/>
  <c r="C4" i="5"/>
  <c r="I3" i="4"/>
  <c r="C181" i="5"/>
  <c r="B169" i="5"/>
  <c r="B38" i="5"/>
  <c r="B80" i="5"/>
  <c r="B35" i="5"/>
  <c r="B120" i="5"/>
  <c r="B156" i="5"/>
  <c r="B36" i="5"/>
  <c r="B108" i="5"/>
  <c r="B40" i="5"/>
  <c r="B180" i="5"/>
  <c r="B179" i="5"/>
  <c r="B190" i="5"/>
  <c r="B44" i="5"/>
  <c r="B122" i="5"/>
  <c r="B45" i="5"/>
  <c r="B99" i="5"/>
  <c r="B50" i="5"/>
  <c r="B59" i="5"/>
  <c r="B19" i="5"/>
  <c r="B66" i="5"/>
  <c r="A5" i="5"/>
  <c r="A27" i="5"/>
  <c r="A18" i="5"/>
  <c r="A33" i="5"/>
  <c r="A206" i="5"/>
  <c r="A117" i="5"/>
  <c r="A119" i="5"/>
  <c r="A113" i="5"/>
  <c r="A43" i="5"/>
  <c r="A170" i="5"/>
  <c r="A80" i="5"/>
  <c r="A98" i="5"/>
  <c r="A81" i="5"/>
  <c r="A64" i="5"/>
  <c r="A65" i="5"/>
  <c r="A45" i="5"/>
  <c r="A48" i="5"/>
  <c r="A50" i="5"/>
  <c r="A121" i="5"/>
  <c r="A3" i="4"/>
  <c r="A163" i="5"/>
  <c r="B15" i="5"/>
  <c r="B203" i="5"/>
  <c r="C96" i="5"/>
  <c r="B26" i="5"/>
  <c r="G5" i="4"/>
  <c r="G7" i="4"/>
  <c r="A15" i="5"/>
  <c r="B16" i="5"/>
  <c r="A96" i="5"/>
  <c r="A148" i="5"/>
  <c r="B75" i="5"/>
  <c r="B14" i="5"/>
  <c r="B113" i="5"/>
  <c r="B2" i="5"/>
  <c r="B64" i="5"/>
  <c r="B97" i="5"/>
  <c r="B98" i="5"/>
  <c r="B150" i="5"/>
  <c r="B65" i="5"/>
  <c r="A217" i="5"/>
  <c r="C215" i="5"/>
  <c r="A215" i="5"/>
  <c r="T130" i="8"/>
  <c r="T77" i="8"/>
  <c r="U69" i="8"/>
  <c r="T137" i="8"/>
  <c r="U103" i="8"/>
  <c r="U89" i="8"/>
  <c r="U79" i="8"/>
  <c r="F15" i="7" l="1"/>
  <c r="F76" i="7"/>
  <c r="F11" i="7"/>
  <c r="F38" i="7"/>
  <c r="F2" i="7"/>
  <c r="F71" i="7"/>
  <c r="F70" i="7"/>
  <c r="F14" i="7"/>
  <c r="F59" i="7"/>
  <c r="F90" i="7"/>
  <c r="F42" i="7"/>
  <c r="F19" i="7"/>
  <c r="F50" i="7"/>
  <c r="E2" i="7"/>
  <c r="C2" i="7"/>
  <c r="F81" i="7"/>
  <c r="F72" i="7"/>
  <c r="E40" i="7"/>
  <c r="C40" i="7"/>
  <c r="F29" i="7"/>
  <c r="E35" i="7"/>
  <c r="C35" i="7"/>
  <c r="E71" i="7"/>
  <c r="C71" i="7"/>
  <c r="F96" i="7"/>
  <c r="E39" i="7"/>
  <c r="C39" i="7"/>
  <c r="E70" i="7"/>
  <c r="C70" i="7"/>
  <c r="E14" i="7"/>
  <c r="C14" i="7"/>
  <c r="F13" i="7"/>
  <c r="E51" i="7"/>
  <c r="C51" i="7"/>
  <c r="F32" i="7"/>
  <c r="E84" i="7"/>
  <c r="C84" i="7"/>
  <c r="E15" i="7"/>
  <c r="C15" i="7"/>
  <c r="E76" i="7"/>
  <c r="C76" i="7"/>
  <c r="E66" i="7"/>
  <c r="C66" i="7"/>
  <c r="E11" i="7"/>
  <c r="C11" i="7"/>
  <c r="E38" i="7"/>
  <c r="C38" i="7"/>
  <c r="E45" i="7"/>
  <c r="C45" i="7"/>
  <c r="F37" i="7"/>
  <c r="E10" i="7"/>
  <c r="C10" i="7"/>
  <c r="E78" i="7"/>
  <c r="C78" i="7"/>
  <c r="E85" i="7"/>
  <c r="C85" i="7"/>
  <c r="F24" i="7"/>
  <c r="E93" i="7"/>
  <c r="C93" i="7"/>
  <c r="E27" i="7"/>
  <c r="C27" i="7"/>
  <c r="E55" i="7"/>
  <c r="C55" i="7"/>
  <c r="F26" i="7"/>
  <c r="A59" i="7"/>
  <c r="A90" i="7"/>
  <c r="A42" i="7"/>
  <c r="A19" i="7"/>
  <c r="B61" i="7"/>
  <c r="C61" i="7"/>
  <c r="E61" i="7"/>
  <c r="B82" i="7"/>
  <c r="C82" i="7"/>
  <c r="E82" i="7"/>
  <c r="B47" i="7"/>
  <c r="C47" i="7"/>
  <c r="E47" i="7"/>
  <c r="E59" i="7"/>
  <c r="C59" i="7"/>
  <c r="A74" i="7"/>
  <c r="E90" i="7"/>
  <c r="C90" i="7"/>
  <c r="A73" i="7"/>
  <c r="E42" i="7"/>
  <c r="C42" i="7"/>
  <c r="E19" i="7"/>
  <c r="C19" i="7"/>
  <c r="F61" i="7"/>
  <c r="A61" i="7"/>
  <c r="B99" i="7"/>
  <c r="C99" i="7"/>
  <c r="E99" i="7"/>
  <c r="B50" i="7"/>
  <c r="C50" i="7"/>
  <c r="E50" i="7"/>
  <c r="F82" i="7"/>
  <c r="A82" i="7"/>
  <c r="B81" i="7"/>
  <c r="C81" i="7"/>
  <c r="E81" i="7"/>
  <c r="F47" i="7"/>
  <c r="A47" i="7"/>
  <c r="B23" i="7"/>
  <c r="A23" i="7"/>
  <c r="C23" i="7"/>
  <c r="E23" i="7"/>
  <c r="B77" i="7"/>
  <c r="C77" i="7"/>
  <c r="E77" i="7"/>
  <c r="A77" i="7"/>
  <c r="F77" i="7"/>
  <c r="A18" i="7"/>
  <c r="A2" i="7"/>
  <c r="A31" i="7"/>
  <c r="A41" i="7"/>
  <c r="B72" i="7"/>
  <c r="C72" i="7"/>
  <c r="E72" i="7"/>
  <c r="B29" i="7"/>
  <c r="C29" i="7"/>
  <c r="E29" i="7"/>
  <c r="F80" i="7"/>
  <c r="F21" i="7"/>
  <c r="B34" i="7"/>
  <c r="C34" i="7"/>
  <c r="E34" i="7"/>
  <c r="B96" i="7"/>
  <c r="C96" i="7"/>
  <c r="E96" i="7"/>
  <c r="F68" i="7"/>
  <c r="F83" i="7"/>
  <c r="F20" i="7"/>
  <c r="F95" i="7"/>
  <c r="B101" i="7"/>
  <c r="C101" i="7"/>
  <c r="E101" i="7"/>
  <c r="F52" i="7"/>
  <c r="B49" i="7"/>
  <c r="C49" i="7"/>
  <c r="E49" i="7"/>
  <c r="B13" i="7"/>
  <c r="C13" i="7"/>
  <c r="E13" i="7"/>
  <c r="F33" i="7"/>
  <c r="F98" i="7"/>
  <c r="F12" i="7"/>
  <c r="B32" i="7"/>
  <c r="C32" i="7"/>
  <c r="E32" i="7"/>
  <c r="B79" i="7"/>
  <c r="C79" i="7"/>
  <c r="E79" i="7"/>
  <c r="F75" i="7"/>
  <c r="F46" i="7"/>
  <c r="B37" i="7"/>
  <c r="C37" i="7"/>
  <c r="E37" i="7"/>
  <c r="F88" i="7"/>
  <c r="F3" i="7"/>
  <c r="B22" i="7"/>
  <c r="C22" i="7"/>
  <c r="E22" i="7"/>
  <c r="B80" i="7"/>
  <c r="C80" i="7"/>
  <c r="E80" i="7"/>
  <c r="B21" i="7"/>
  <c r="C21" i="7"/>
  <c r="E21" i="7"/>
  <c r="B68" i="7"/>
  <c r="C68" i="7"/>
  <c r="E68" i="7"/>
  <c r="B83" i="7"/>
  <c r="C83" i="7"/>
  <c r="E83" i="7"/>
  <c r="B20" i="7"/>
  <c r="C20" i="7"/>
  <c r="E20" i="7"/>
  <c r="B95" i="7"/>
  <c r="C95" i="7"/>
  <c r="E95" i="7"/>
  <c r="B52" i="7"/>
  <c r="C52" i="7"/>
  <c r="E52" i="7"/>
  <c r="B33" i="7"/>
  <c r="C33" i="7"/>
  <c r="E33" i="7"/>
  <c r="B98" i="7"/>
  <c r="C98" i="7"/>
  <c r="E98" i="7"/>
  <c r="B12" i="7"/>
  <c r="C12" i="7"/>
  <c r="E12" i="7"/>
  <c r="B75" i="7"/>
  <c r="C75" i="7"/>
  <c r="E75" i="7"/>
  <c r="B46" i="7"/>
  <c r="C46" i="7"/>
  <c r="E46" i="7"/>
  <c r="B88" i="7"/>
  <c r="C88" i="7"/>
  <c r="E88" i="7"/>
  <c r="B3" i="7"/>
  <c r="C3" i="7"/>
  <c r="E3" i="7"/>
  <c r="B97" i="7"/>
  <c r="A97" i="7"/>
  <c r="C97" i="7"/>
  <c r="E97" i="7"/>
  <c r="B30" i="7"/>
  <c r="C30" i="7"/>
  <c r="E30" i="7"/>
  <c r="A30" i="7"/>
  <c r="F30" i="7"/>
  <c r="B92" i="7"/>
  <c r="C92" i="7"/>
  <c r="E92" i="7"/>
  <c r="A92" i="7"/>
  <c r="F92" i="7"/>
  <c r="B54" i="7"/>
  <c r="C54" i="7"/>
  <c r="E54" i="7"/>
  <c r="A54" i="7"/>
  <c r="F54" i="7"/>
  <c r="A40" i="7"/>
  <c r="A17" i="7"/>
  <c r="A35" i="7"/>
  <c r="A58" i="7"/>
  <c r="A71" i="7"/>
  <c r="A28" i="7"/>
  <c r="A100" i="7"/>
  <c r="A89" i="7"/>
  <c r="A39" i="7"/>
  <c r="A70" i="7"/>
  <c r="A67" i="7"/>
  <c r="A14" i="7"/>
  <c r="A57" i="7"/>
  <c r="A64" i="7"/>
  <c r="A51" i="7"/>
  <c r="A63" i="7"/>
  <c r="A84" i="7"/>
  <c r="A15" i="7"/>
  <c r="A69" i="7"/>
  <c r="A76" i="7"/>
  <c r="A66" i="7"/>
  <c r="A11" i="7"/>
  <c r="A38" i="7"/>
  <c r="A45" i="7"/>
  <c r="A10" i="7"/>
  <c r="A4" i="7"/>
  <c r="A48" i="7"/>
  <c r="A78" i="7"/>
  <c r="B24" i="7"/>
  <c r="C24" i="7"/>
  <c r="E24" i="7"/>
  <c r="B16" i="7"/>
  <c r="C16" i="7"/>
  <c r="E16" i="7"/>
  <c r="B87" i="7"/>
  <c r="F87" i="7"/>
  <c r="B7" i="7"/>
  <c r="F7" i="7"/>
  <c r="B8" i="7"/>
  <c r="F8" i="7"/>
  <c r="B62" i="7"/>
  <c r="F62" i="7"/>
  <c r="B25" i="7"/>
  <c r="F25" i="7"/>
  <c r="A85" i="7"/>
  <c r="A9" i="7"/>
  <c r="A93" i="7"/>
  <c r="A56" i="7"/>
  <c r="A27" i="7"/>
  <c r="A55" i="7"/>
  <c r="A36" i="7"/>
  <c r="A43" i="7"/>
  <c r="A60" i="7"/>
  <c r="C60" i="7"/>
  <c r="E60" i="7"/>
  <c r="A91" i="7"/>
  <c r="C91" i="7"/>
  <c r="E91" i="7"/>
  <c r="A94" i="7"/>
  <c r="C94" i="7"/>
  <c r="E94" i="7"/>
  <c r="B94" i="7"/>
  <c r="F94" i="7"/>
  <c r="A44" i="7"/>
  <c r="C44" i="7"/>
  <c r="E44" i="7"/>
  <c r="B44" i="7"/>
  <c r="F44" i="7"/>
  <c r="A6" i="7"/>
  <c r="C6" i="7"/>
  <c r="E6" i="7"/>
  <c r="B6" i="7"/>
  <c r="F6" i="7"/>
  <c r="A86" i="7"/>
  <c r="C86" i="7"/>
  <c r="E86" i="7"/>
  <c r="B86" i="7"/>
  <c r="F86" i="7"/>
  <c r="A65" i="7"/>
  <c r="C65" i="7"/>
  <c r="E65" i="7"/>
  <c r="B65" i="7"/>
  <c r="F65" i="7"/>
  <c r="A5" i="7"/>
  <c r="C5" i="7"/>
  <c r="E5" i="7"/>
  <c r="B5" i="7"/>
  <c r="F5" i="7"/>
  <c r="A26" i="7"/>
  <c r="C26" i="7"/>
  <c r="E26" i="7"/>
  <c r="F60" i="7"/>
  <c r="B60" i="7"/>
  <c r="F91" i="7"/>
  <c r="B91" i="7"/>
  <c r="A53" i="7"/>
  <c r="C53" i="7"/>
  <c r="E53" i="7"/>
  <c r="A87" i="7"/>
  <c r="C87" i="7"/>
  <c r="E87" i="7"/>
  <c r="A7" i="7"/>
  <c r="C7" i="7"/>
  <c r="E7" i="7"/>
  <c r="A8" i="7"/>
  <c r="C8" i="7"/>
  <c r="E8" i="7"/>
  <c r="A62" i="7"/>
  <c r="C62" i="7"/>
  <c r="E62" i="7"/>
  <c r="A25" i="7"/>
  <c r="C25" i="7"/>
  <c r="E25" i="7"/>
  <c r="F4" i="6"/>
  <c r="F99" i="6"/>
  <c r="F33" i="6"/>
  <c r="F42" i="6"/>
  <c r="F57" i="6"/>
  <c r="F76" i="6"/>
  <c r="F23" i="6"/>
  <c r="F75" i="6"/>
  <c r="E107" i="6"/>
  <c r="C107" i="6"/>
  <c r="F90" i="6"/>
  <c r="F89" i="6"/>
  <c r="E15" i="6"/>
  <c r="C15" i="6"/>
  <c r="E11" i="6"/>
  <c r="C11" i="6"/>
  <c r="E65" i="6"/>
  <c r="C65" i="6"/>
  <c r="E55" i="6"/>
  <c r="C55" i="6"/>
  <c r="E49" i="6"/>
  <c r="C49" i="6"/>
  <c r="E8" i="6"/>
  <c r="C8" i="6"/>
  <c r="E17" i="6"/>
  <c r="C17" i="6"/>
  <c r="E109" i="6"/>
  <c r="C109" i="6"/>
  <c r="E51" i="6"/>
  <c r="C51" i="6"/>
  <c r="E48" i="6"/>
  <c r="C48" i="6"/>
  <c r="E50" i="6"/>
  <c r="C50" i="6"/>
  <c r="E44" i="6"/>
  <c r="C44" i="6"/>
  <c r="E32" i="6"/>
  <c r="C32" i="6"/>
  <c r="E54" i="6"/>
  <c r="C54" i="6"/>
  <c r="E28" i="6"/>
  <c r="C28" i="6"/>
  <c r="E31" i="6"/>
  <c r="C31" i="6"/>
  <c r="E111" i="6"/>
  <c r="F14" i="6"/>
  <c r="F40" i="6"/>
  <c r="F103" i="6"/>
  <c r="F21" i="6"/>
  <c r="F106" i="6"/>
  <c r="F108" i="6"/>
  <c r="F102" i="6"/>
  <c r="F38" i="6"/>
  <c r="F37" i="6"/>
  <c r="F68" i="6"/>
  <c r="F81" i="6"/>
  <c r="F53" i="6"/>
  <c r="F16" i="6"/>
  <c r="F96" i="6"/>
  <c r="F46" i="6"/>
  <c r="F47" i="6"/>
  <c r="F62" i="6"/>
  <c r="F26" i="6"/>
  <c r="F6" i="6"/>
  <c r="F110" i="6"/>
  <c r="F67" i="6"/>
  <c r="F30" i="6"/>
  <c r="F45" i="6"/>
  <c r="A4" i="6"/>
  <c r="A99" i="6"/>
  <c r="A33" i="6"/>
  <c r="A42" i="6"/>
  <c r="A57" i="6"/>
  <c r="A76" i="6"/>
  <c r="A23" i="6"/>
  <c r="B115" i="6"/>
  <c r="C115" i="6"/>
  <c r="B73" i="6"/>
  <c r="C73" i="6"/>
  <c r="E73" i="6"/>
  <c r="B5" i="6"/>
  <c r="C5" i="6"/>
  <c r="E5" i="6"/>
  <c r="B29" i="6"/>
  <c r="C29" i="6"/>
  <c r="E29" i="6"/>
  <c r="B66" i="6"/>
  <c r="C66" i="6"/>
  <c r="E66" i="6"/>
  <c r="E4" i="6"/>
  <c r="C4" i="6"/>
  <c r="A58" i="6"/>
  <c r="E99" i="6"/>
  <c r="C99" i="6"/>
  <c r="A117" i="6"/>
  <c r="E33" i="6"/>
  <c r="C33" i="6"/>
  <c r="A74" i="6"/>
  <c r="E42" i="6"/>
  <c r="C42" i="6"/>
  <c r="E57" i="6"/>
  <c r="C57" i="6"/>
  <c r="E76" i="6"/>
  <c r="C76" i="6"/>
  <c r="A86" i="6"/>
  <c r="E23" i="6"/>
  <c r="C23" i="6"/>
  <c r="E115" i="6"/>
  <c r="A115" i="6"/>
  <c r="B75" i="6"/>
  <c r="C75" i="6"/>
  <c r="E75" i="6"/>
  <c r="F73" i="6"/>
  <c r="A73" i="6"/>
  <c r="B90" i="6"/>
  <c r="C90" i="6"/>
  <c r="E90" i="6"/>
  <c r="F5" i="6"/>
  <c r="A5" i="6"/>
  <c r="F29" i="6"/>
  <c r="A29" i="6"/>
  <c r="F66" i="6"/>
  <c r="A66" i="6"/>
  <c r="B89" i="6"/>
  <c r="C89" i="6"/>
  <c r="E89" i="6"/>
  <c r="A78" i="6"/>
  <c r="A56" i="6"/>
  <c r="A104" i="6"/>
  <c r="A13" i="6"/>
  <c r="A98" i="6"/>
  <c r="A64" i="6"/>
  <c r="A100" i="6"/>
  <c r="A84" i="6"/>
  <c r="A88" i="6"/>
  <c r="A12" i="6"/>
  <c r="A35" i="6"/>
  <c r="A22" i="6"/>
  <c r="A36" i="6"/>
  <c r="A114" i="6"/>
  <c r="A97" i="6"/>
  <c r="A24" i="6"/>
  <c r="A7" i="6"/>
  <c r="A41" i="6"/>
  <c r="B27" i="6"/>
  <c r="C27" i="6"/>
  <c r="E27" i="6"/>
  <c r="A107" i="6"/>
  <c r="A93" i="6"/>
  <c r="A85" i="6"/>
  <c r="A80" i="6"/>
  <c r="A69" i="6"/>
  <c r="A3" i="6"/>
  <c r="E78" i="6"/>
  <c r="C78" i="6"/>
  <c r="A15" i="6"/>
  <c r="A11" i="6"/>
  <c r="E56" i="6"/>
  <c r="C56" i="6"/>
  <c r="A65" i="6"/>
  <c r="E104" i="6"/>
  <c r="C104" i="6"/>
  <c r="A55" i="6"/>
  <c r="A49" i="6"/>
  <c r="E13" i="6"/>
  <c r="C13" i="6"/>
  <c r="A8" i="6"/>
  <c r="A17" i="6"/>
  <c r="E98" i="6"/>
  <c r="C98" i="6"/>
  <c r="E64" i="6"/>
  <c r="C64" i="6"/>
  <c r="A109" i="6"/>
  <c r="E100" i="6"/>
  <c r="C100" i="6"/>
  <c r="A51" i="6"/>
  <c r="A48" i="6"/>
  <c r="E84" i="6"/>
  <c r="C84" i="6"/>
  <c r="A50" i="6"/>
  <c r="A44" i="6"/>
  <c r="E88" i="6"/>
  <c r="C88" i="6"/>
  <c r="A32" i="6"/>
  <c r="E12" i="6"/>
  <c r="C12" i="6"/>
  <c r="E35" i="6"/>
  <c r="C35" i="6"/>
  <c r="A54" i="6"/>
  <c r="E22" i="6"/>
  <c r="C22" i="6"/>
  <c r="E36" i="6"/>
  <c r="C36" i="6"/>
  <c r="E114" i="6"/>
  <c r="C114" i="6"/>
  <c r="E97" i="6"/>
  <c r="C97" i="6"/>
  <c r="E24" i="6"/>
  <c r="C24" i="6"/>
  <c r="A28" i="6"/>
  <c r="E7" i="6"/>
  <c r="C7" i="6"/>
  <c r="A31" i="6"/>
  <c r="E41" i="6"/>
  <c r="C41" i="6"/>
  <c r="B111" i="6"/>
  <c r="C111" i="6"/>
  <c r="F27" i="6"/>
  <c r="A27" i="6"/>
  <c r="A14" i="6"/>
  <c r="A40" i="6"/>
  <c r="A103" i="6"/>
  <c r="A21" i="6"/>
  <c r="A106" i="6"/>
  <c r="A108" i="6"/>
  <c r="A102" i="6"/>
  <c r="A38" i="6"/>
  <c r="A37" i="6"/>
  <c r="A68" i="6"/>
  <c r="A81" i="6"/>
  <c r="A53" i="6"/>
  <c r="A16" i="6"/>
  <c r="A96" i="6"/>
  <c r="A46" i="6"/>
  <c r="A47" i="6"/>
  <c r="A62" i="6"/>
  <c r="A26" i="6"/>
  <c r="A6" i="6"/>
  <c r="A83" i="6"/>
  <c r="E14" i="6"/>
  <c r="C14" i="6"/>
  <c r="A19" i="6"/>
  <c r="E40" i="6"/>
  <c r="C40" i="6"/>
  <c r="A82" i="6"/>
  <c r="E103" i="6"/>
  <c r="C103" i="6"/>
  <c r="E21" i="6"/>
  <c r="C21" i="6"/>
  <c r="A39" i="6"/>
  <c r="E106" i="6"/>
  <c r="C106" i="6"/>
  <c r="E108" i="6"/>
  <c r="C108" i="6"/>
  <c r="A112" i="6"/>
  <c r="A72" i="6"/>
  <c r="E102" i="6"/>
  <c r="C102" i="6"/>
  <c r="A105" i="6"/>
  <c r="E38" i="6"/>
  <c r="C38" i="6"/>
  <c r="E37" i="6"/>
  <c r="C37" i="6"/>
  <c r="A71" i="6"/>
  <c r="E68" i="6"/>
  <c r="C68" i="6"/>
  <c r="E81" i="6"/>
  <c r="C81" i="6"/>
  <c r="A92" i="6"/>
  <c r="E53" i="6"/>
  <c r="C53" i="6"/>
  <c r="A20" i="6"/>
  <c r="E16" i="6"/>
  <c r="C16" i="6"/>
  <c r="A63" i="6"/>
  <c r="E96" i="6"/>
  <c r="C96" i="6"/>
  <c r="A18" i="6"/>
  <c r="E46" i="6"/>
  <c r="C46" i="6"/>
  <c r="A52" i="6"/>
  <c r="E47" i="6"/>
  <c r="C47" i="6"/>
  <c r="A70" i="6"/>
  <c r="E62" i="6"/>
  <c r="C62" i="6"/>
  <c r="A87" i="6"/>
  <c r="E26" i="6"/>
  <c r="C26" i="6"/>
  <c r="E6" i="6"/>
  <c r="C6" i="6"/>
  <c r="A25" i="6"/>
  <c r="A10" i="6"/>
  <c r="E110" i="6"/>
  <c r="C110" i="6"/>
  <c r="A61" i="6"/>
  <c r="C61" i="6"/>
  <c r="E61" i="6"/>
  <c r="B61" i="6"/>
  <c r="F61" i="6"/>
  <c r="A60" i="6"/>
  <c r="C60" i="6"/>
  <c r="E60" i="6"/>
  <c r="B60" i="6"/>
  <c r="F60" i="6"/>
  <c r="A79" i="6"/>
  <c r="C79" i="6"/>
  <c r="E79" i="6"/>
  <c r="B79" i="6"/>
  <c r="F79" i="6"/>
  <c r="A43" i="6"/>
  <c r="C43" i="6"/>
  <c r="E43" i="6"/>
  <c r="B43" i="6"/>
  <c r="F43" i="6"/>
  <c r="A77" i="6"/>
  <c r="C77" i="6"/>
  <c r="E77" i="6"/>
  <c r="B77" i="6"/>
  <c r="F77" i="6"/>
  <c r="A91" i="6"/>
  <c r="C91" i="6"/>
  <c r="E91" i="6"/>
  <c r="B91" i="6"/>
  <c r="F91" i="6"/>
  <c r="A9" i="6"/>
  <c r="C9" i="6"/>
  <c r="E9" i="6"/>
  <c r="B9" i="6"/>
  <c r="F9" i="6"/>
  <c r="A2" i="6"/>
  <c r="C2" i="6"/>
  <c r="E2" i="6"/>
  <c r="B2" i="6"/>
  <c r="F2" i="6"/>
  <c r="A34" i="6"/>
  <c r="C34" i="6"/>
  <c r="E34" i="6"/>
  <c r="B34" i="6"/>
  <c r="F34" i="6"/>
  <c r="B110" i="6"/>
  <c r="A67" i="6"/>
  <c r="C67" i="6"/>
  <c r="E67" i="6"/>
  <c r="A113" i="6"/>
  <c r="C113" i="6"/>
  <c r="E113" i="6"/>
  <c r="A101" i="6"/>
  <c r="C101" i="6"/>
  <c r="E101" i="6"/>
  <c r="A59" i="6"/>
  <c r="C59" i="6"/>
  <c r="E59" i="6"/>
  <c r="A116" i="6"/>
  <c r="C116" i="6"/>
  <c r="E116" i="6"/>
  <c r="A95" i="6"/>
  <c r="C95" i="6"/>
  <c r="E95" i="6"/>
  <c r="A30" i="6"/>
  <c r="C30" i="6"/>
  <c r="E30" i="6"/>
  <c r="A45" i="6"/>
  <c r="C45" i="6"/>
  <c r="E45" i="6"/>
  <c r="B94" i="6"/>
  <c r="F94" i="6"/>
  <c r="A94" i="6"/>
  <c r="B3" i="4"/>
  <c r="B3" i="5"/>
  <c r="C216" i="5"/>
  <c r="C3" i="5"/>
  <c r="B70" i="5"/>
  <c r="B58" i="5"/>
  <c r="B56" i="5"/>
  <c r="B55" i="5"/>
  <c r="B52" i="5"/>
  <c r="B51" i="5"/>
  <c r="C36" i="5"/>
  <c r="C33" i="5"/>
  <c r="C30" i="5"/>
  <c r="C28" i="5"/>
  <c r="C27" i="5"/>
  <c r="C15" i="5"/>
  <c r="C14" i="5"/>
  <c r="C7" i="5"/>
  <c r="A84" i="5"/>
  <c r="A76" i="5"/>
  <c r="A56" i="5"/>
  <c r="A37" i="5"/>
  <c r="A29" i="5"/>
  <c r="A19" i="5"/>
  <c r="A17" i="5"/>
  <c r="A7" i="5"/>
  <c r="C5" i="5"/>
  <c r="B81" i="5"/>
  <c r="A128" i="5"/>
  <c r="B124" i="5"/>
  <c r="A123" i="5"/>
  <c r="C123" i="5"/>
  <c r="C121" i="5"/>
  <c r="C119" i="5"/>
  <c r="C117" i="5"/>
  <c r="A115" i="5"/>
  <c r="B114" i="5"/>
  <c r="B109" i="5"/>
  <c r="A95" i="5"/>
  <c r="A94" i="5"/>
  <c r="C94" i="5"/>
  <c r="B93" i="5"/>
  <c r="A92" i="5"/>
  <c r="C92" i="5"/>
  <c r="A90" i="5"/>
  <c r="C89" i="5"/>
  <c r="C88" i="5"/>
  <c r="C86" i="5"/>
  <c r="C85" i="5"/>
  <c r="C82" i="5"/>
  <c r="C78" i="5"/>
  <c r="C76" i="5"/>
  <c r="C63" i="5"/>
  <c r="B49" i="5"/>
  <c r="B48" i="5"/>
  <c r="A73" i="5"/>
  <c r="A71" i="5"/>
  <c r="A67" i="5"/>
  <c r="A61" i="5"/>
  <c r="D16" i="4"/>
  <c r="B194" i="5"/>
  <c r="B128" i="5"/>
  <c r="C107" i="5"/>
  <c r="C113" i="5"/>
  <c r="I16" i="4"/>
  <c r="C217" i="5"/>
  <c r="C10" i="4"/>
  <c r="B176" i="5"/>
  <c r="C104" i="5"/>
  <c r="C192" i="5"/>
  <c r="A192" i="5"/>
  <c r="C135" i="5"/>
  <c r="A107" i="5"/>
  <c r="F3" i="4"/>
  <c r="H3" i="4"/>
</calcChain>
</file>

<file path=xl/sharedStrings.xml><?xml version="1.0" encoding="utf-8"?>
<sst xmlns="http://schemas.openxmlformats.org/spreadsheetml/2006/main" count="984" uniqueCount="311">
  <si>
    <t>Players Number</t>
  </si>
  <si>
    <t>Players Name</t>
  </si>
  <si>
    <t>Players
Club</t>
  </si>
  <si>
    <t>In Team
Yes / No</t>
  </si>
  <si>
    <t>Round
One</t>
  </si>
  <si>
    <t>Draws
Round One</t>
  </si>
  <si>
    <t>Round
Two</t>
  </si>
  <si>
    <t>Draws
Round Two</t>
  </si>
  <si>
    <t>Round
Three</t>
  </si>
  <si>
    <t>Draws
Round Three</t>
  </si>
  <si>
    <t>Round
Four</t>
  </si>
  <si>
    <t>Draws
Round Four</t>
  </si>
  <si>
    <t>Score</t>
  </si>
  <si>
    <t>Draws</t>
  </si>
  <si>
    <t>Barbara Crump</t>
  </si>
  <si>
    <t>Cashmere</t>
  </si>
  <si>
    <t>Y</t>
  </si>
  <si>
    <t>Marlene Troon</t>
  </si>
  <si>
    <t>Tim Williams</t>
  </si>
  <si>
    <t>Pauline Hindmarsh</t>
  </si>
  <si>
    <t>Gary Waterreus</t>
  </si>
  <si>
    <t>Brent Logan</t>
  </si>
  <si>
    <t>Alison Baynton</t>
  </si>
  <si>
    <t>Mike Austin</t>
  </si>
  <si>
    <t>Audrey Siddells</t>
  </si>
  <si>
    <t>Castlecliff</t>
  </si>
  <si>
    <t>Lillian Kumar</t>
  </si>
  <si>
    <t>Linda Goodgame</t>
  </si>
  <si>
    <t>Lexi Thompson</t>
  </si>
  <si>
    <t>Carol Arnel</t>
  </si>
  <si>
    <t>Terry Teweri</t>
  </si>
  <si>
    <t>Ken Clewett</t>
  </si>
  <si>
    <t xml:space="preserve">Wendy Brinsley </t>
  </si>
  <si>
    <t>David Hockley</t>
  </si>
  <si>
    <t>Clubs of Marlborough</t>
  </si>
  <si>
    <t>Chris Campbell</t>
  </si>
  <si>
    <t>Laisa Gibbins</t>
  </si>
  <si>
    <t>Ivan Neame</t>
  </si>
  <si>
    <t>Warren Young</t>
  </si>
  <si>
    <t>George Eaton</t>
  </si>
  <si>
    <t>Barbara Rarity</t>
  </si>
  <si>
    <t>Lesley Greenall</t>
  </si>
  <si>
    <t>Jean Casserley</t>
  </si>
  <si>
    <t>Club Waimea</t>
  </si>
  <si>
    <t>Monica Kennedy</t>
  </si>
  <si>
    <t>Susan Baker</t>
  </si>
  <si>
    <t>Judy Browning</t>
  </si>
  <si>
    <t>Michael Browning</t>
  </si>
  <si>
    <t>Jan Grady</t>
  </si>
  <si>
    <t>Shirley Burt</t>
  </si>
  <si>
    <t>Ron Burt</t>
  </si>
  <si>
    <t>Anne Hepburn</t>
  </si>
  <si>
    <t>Hornby</t>
  </si>
  <si>
    <t>Gwen Kirk</t>
  </si>
  <si>
    <t>Lorraine Cole</t>
  </si>
  <si>
    <t>Patricia Cole</t>
  </si>
  <si>
    <t>Helen James</t>
  </si>
  <si>
    <t>Maree McGregor</t>
  </si>
  <si>
    <t>Diane Heath</t>
  </si>
  <si>
    <t>Beverley Bulmer</t>
  </si>
  <si>
    <t>Morris Williams</t>
  </si>
  <si>
    <t>Kaiapoi</t>
  </si>
  <si>
    <t>Ngaire McNicol</t>
  </si>
  <si>
    <t>Gavin Baynon</t>
  </si>
  <si>
    <t>Lynley Green</t>
  </si>
  <si>
    <t>John Ellenbroek</t>
  </si>
  <si>
    <t>Jenny Ellenbroek</t>
  </si>
  <si>
    <t>Graeme Coup</t>
  </si>
  <si>
    <t>Philip Page</t>
  </si>
  <si>
    <t>Paul Cullum</t>
  </si>
  <si>
    <t>Manurewa Cosmopolitan</t>
  </si>
  <si>
    <t>Gerry Higham</t>
  </si>
  <si>
    <t>Michael Joy</t>
  </si>
  <si>
    <t>Ellarina Jackson</t>
  </si>
  <si>
    <t>Denise Wiki</t>
  </si>
  <si>
    <t>Phil Dales</t>
  </si>
  <si>
    <t>Ces Terewi</t>
  </si>
  <si>
    <t>Leonie Terewi</t>
  </si>
  <si>
    <t>Helen Banks</t>
  </si>
  <si>
    <t>Nelson Suburban</t>
  </si>
  <si>
    <t>Kelvin Banks</t>
  </si>
  <si>
    <t>Steve Wastney</t>
  </si>
  <si>
    <t>Aileen Jacobs</t>
  </si>
  <si>
    <t>Diane Huata</t>
  </si>
  <si>
    <t>June Ord</t>
  </si>
  <si>
    <t>Ollie Reid</t>
  </si>
  <si>
    <t>Dawn Morgan</t>
  </si>
  <si>
    <t>Molly Brown</t>
  </si>
  <si>
    <t>New Brighton</t>
  </si>
  <si>
    <t>Carol Grant</t>
  </si>
  <si>
    <t>Judy Herd</t>
  </si>
  <si>
    <t>June Vesty</t>
  </si>
  <si>
    <t>Pat Clark</t>
  </si>
  <si>
    <t>Rodney Allfrey</t>
  </si>
  <si>
    <t>Evert Bierings</t>
  </si>
  <si>
    <t>Shirley Smith</t>
  </si>
  <si>
    <t>Noeline Goodgame</t>
  </si>
  <si>
    <t>Oxford</t>
  </si>
  <si>
    <t>Trevor Goodgame</t>
  </si>
  <si>
    <t>Bill Wylie</t>
  </si>
  <si>
    <t>Alan Joynes</t>
  </si>
  <si>
    <t>Marlene Fox</t>
  </si>
  <si>
    <t>Keri Clarke</t>
  </si>
  <si>
    <t>Doreen Mulligan</t>
  </si>
  <si>
    <t>Kathi Knowler</t>
  </si>
  <si>
    <t>Ruby Shortland</t>
  </si>
  <si>
    <t>Papakura Club Inc</t>
  </si>
  <si>
    <t>Ella McRoberts</t>
  </si>
  <si>
    <t>Rhonda Aukett</t>
  </si>
  <si>
    <t>Soloman Tipene</t>
  </si>
  <si>
    <t>Ana Hiku</t>
  </si>
  <si>
    <t>Teresa Konui</t>
  </si>
  <si>
    <t>Marina Tukuafu</t>
  </si>
  <si>
    <t>Lisa Kata</t>
  </si>
  <si>
    <t>Dot Johnston</t>
  </si>
  <si>
    <t>Papanui</t>
  </si>
  <si>
    <t>George Gifkins</t>
  </si>
  <si>
    <t>Russell Campbell</t>
  </si>
  <si>
    <t>Terry Pasfield</t>
  </si>
  <si>
    <t>Alan Neale</t>
  </si>
  <si>
    <t>Judy Herkess</t>
  </si>
  <si>
    <t>Pam Houghton</t>
  </si>
  <si>
    <t>Len Gee</t>
  </si>
  <si>
    <t>Eileen Karini</t>
  </si>
  <si>
    <t>Porirua Club Inc</t>
  </si>
  <si>
    <t>Catherine Crawford</t>
  </si>
  <si>
    <t>Mele Fuimaono</t>
  </si>
  <si>
    <t>Graham Stronach</t>
  </si>
  <si>
    <t>Penny Wiparata</t>
  </si>
  <si>
    <t>Adrian Chambers</t>
  </si>
  <si>
    <t>Whettu Manihera</t>
  </si>
  <si>
    <t>Moti Tomasi</t>
  </si>
  <si>
    <t>Anne Cameron</t>
  </si>
  <si>
    <t>Richmond</t>
  </si>
  <si>
    <t>Betty Van Der Werf</t>
  </si>
  <si>
    <t>Maureen Coudret</t>
  </si>
  <si>
    <t>Merle Hunter</t>
  </si>
  <si>
    <t>Peter Felton</t>
  </si>
  <si>
    <t>Leo Osborn</t>
  </si>
  <si>
    <t>Ray Corbin</t>
  </si>
  <si>
    <t>Marie Turner</t>
  </si>
  <si>
    <t>Reo Waaha</t>
  </si>
  <si>
    <t>Taupo Cosmopolitan</t>
  </si>
  <si>
    <t>Yvette Waaha</t>
  </si>
  <si>
    <t>Brenda Boyd</t>
  </si>
  <si>
    <t>Kevin Coxhead</t>
  </si>
  <si>
    <t>Mille McClintock</t>
  </si>
  <si>
    <t>Frank Hoebergen</t>
  </si>
  <si>
    <t>Bradley Rangitaawa</t>
  </si>
  <si>
    <t>Sharon McCulley</t>
  </si>
  <si>
    <t>Rex Baucke</t>
  </si>
  <si>
    <t>Temuka RSA</t>
  </si>
  <si>
    <t>Sandra Inglis</t>
  </si>
  <si>
    <t>Joan Scott</t>
  </si>
  <si>
    <t>Debbie Reihana</t>
  </si>
  <si>
    <t>Joyce White</t>
  </si>
  <si>
    <t>Hilda Kerslake</t>
  </si>
  <si>
    <t>Bryan Lewis</t>
  </si>
  <si>
    <t>Jenny Voice</t>
  </si>
  <si>
    <t>Colleen Hardacre</t>
  </si>
  <si>
    <t>Timaru South Cosmopolitan</t>
  </si>
  <si>
    <t>Lisa Stevenson</t>
  </si>
  <si>
    <t>Jan Pepper</t>
  </si>
  <si>
    <t>Lynette Roy</t>
  </si>
  <si>
    <t>Helen Hay</t>
  </si>
  <si>
    <t>Maureen Ancell</t>
  </si>
  <si>
    <t>Ian Jenkins</t>
  </si>
  <si>
    <t>Michael Cronin</t>
  </si>
  <si>
    <t>Heather Thompson</t>
  </si>
  <si>
    <t>Timaru Town &amp; Country</t>
  </si>
  <si>
    <t>Carol Cotton</t>
  </si>
  <si>
    <t>Jill Desborough</t>
  </si>
  <si>
    <t>Andrew Lawry</t>
  </si>
  <si>
    <t>Margaret Price</t>
  </si>
  <si>
    <t>Rita Heke</t>
  </si>
  <si>
    <t>Malcolm Tubb</t>
  </si>
  <si>
    <t>Marie Doolan</t>
  </si>
  <si>
    <t>Dot Collie</t>
  </si>
  <si>
    <t>Waiuku Cosmopolitan</t>
  </si>
  <si>
    <t>Trish Paora</t>
  </si>
  <si>
    <t>Lomaks Tangihaera</t>
  </si>
  <si>
    <t>Denise McKendry</t>
  </si>
  <si>
    <t>Shirley Endt</t>
  </si>
  <si>
    <t>John Bancroft</t>
  </si>
  <si>
    <t>Gail Bancroft</t>
  </si>
  <si>
    <t>Calis Heperi</t>
  </si>
  <si>
    <t>Jaydee Davis</t>
  </si>
  <si>
    <t>Johnsonville</t>
  </si>
  <si>
    <t>Emily Toimata-Hotham</t>
  </si>
  <si>
    <t>Johnathan Shaw</t>
  </si>
  <si>
    <t>Jody Leach</t>
  </si>
  <si>
    <t>Alicia McGuiniss</t>
  </si>
  <si>
    <t>Flo Karini</t>
  </si>
  <si>
    <t>Aaron Martin</t>
  </si>
  <si>
    <t>Jimmy McCaskill</t>
  </si>
  <si>
    <t>Michelle Romana</t>
  </si>
  <si>
    <t>Mangere Cosmopolitan</t>
  </si>
  <si>
    <t>N</t>
  </si>
  <si>
    <t>Paul Brynes</t>
  </si>
  <si>
    <t>Sandra Maera</t>
  </si>
  <si>
    <t>Lynette Milne</t>
  </si>
  <si>
    <t>Kimberley Simpson</t>
  </si>
  <si>
    <t>Allan Shears</t>
  </si>
  <si>
    <t>Edna Zyskowski</t>
  </si>
  <si>
    <t>Bill Turei</t>
  </si>
  <si>
    <t>Lil Walker</t>
  </si>
  <si>
    <t>Georgie Griffin</t>
  </si>
  <si>
    <t>Clubs Hastings</t>
  </si>
  <si>
    <t>Jenny McIlroy</t>
  </si>
  <si>
    <t>Tania Kupa</t>
  </si>
  <si>
    <t>Julie Henare</t>
  </si>
  <si>
    <t>Mayne Bax</t>
  </si>
  <si>
    <t>Hamilton Combine Services</t>
  </si>
  <si>
    <t>Fiona Maxwell</t>
  </si>
  <si>
    <t>Bernadette McKenzie</t>
  </si>
  <si>
    <t>Jenny Smith</t>
  </si>
  <si>
    <t>Invercargill Workingmens</t>
  </si>
  <si>
    <t>Lyn Maslin</t>
  </si>
  <si>
    <t>Pat Smith</t>
  </si>
  <si>
    <t>Linda Hewitson</t>
  </si>
  <si>
    <t>Jos Van Djik</t>
  </si>
  <si>
    <t>Vaughan Penny</t>
  </si>
  <si>
    <t>Wendy Barrett</t>
  </si>
  <si>
    <t>Yvonne Savage</t>
  </si>
  <si>
    <t>Sue Chapman</t>
  </si>
  <si>
    <t>Jenny Sheppard</t>
  </si>
  <si>
    <t>Ken Stanger</t>
  </si>
  <si>
    <t>Dave MacBeth</t>
  </si>
  <si>
    <t>Angie Rudland</t>
  </si>
  <si>
    <t>Pam Trembath</t>
  </si>
  <si>
    <t>Dave Mooney</t>
  </si>
  <si>
    <t>Cheryl Herlihy</t>
  </si>
  <si>
    <t>Linda Huria</t>
  </si>
  <si>
    <t>Kathy Bush</t>
  </si>
  <si>
    <t>Glennis Radford</t>
  </si>
  <si>
    <t>Pam Gifkins</t>
  </si>
  <si>
    <t>Brent Berg</t>
  </si>
  <si>
    <t>Keith Jones</t>
  </si>
  <si>
    <t>Miriama Noema</t>
  </si>
  <si>
    <t>Ereti MacLean</t>
  </si>
  <si>
    <t>Mary Wilkins</t>
  </si>
  <si>
    <t>Robert Tipa</t>
  </si>
  <si>
    <t>Sue Dunstan</t>
  </si>
  <si>
    <t>Rita Poi</t>
  </si>
  <si>
    <t>Ron Smith</t>
  </si>
  <si>
    <t>Ellen Wallace</t>
  </si>
  <si>
    <t>David Nganeko</t>
  </si>
  <si>
    <t>Chris Koh</t>
  </si>
  <si>
    <t>Delia Flemming</t>
  </si>
  <si>
    <t>Lovey Thompson</t>
  </si>
  <si>
    <t>Weymouth Cosmopolitan</t>
  </si>
  <si>
    <t>Jude Harding</t>
  </si>
  <si>
    <t>Houston Lee</t>
  </si>
  <si>
    <t>Marlene Enua</t>
  </si>
  <si>
    <t>Diane Wildermoth</t>
  </si>
  <si>
    <t>Eileen Heremaia</t>
  </si>
  <si>
    <t>Mereana Arnold</t>
  </si>
  <si>
    <t>Whakatane RSA</t>
  </si>
  <si>
    <t>Number of Players</t>
  </si>
  <si>
    <t>Difference</t>
  </si>
  <si>
    <t xml:space="preserve">    </t>
  </si>
  <si>
    <t>Players
Number</t>
  </si>
  <si>
    <t>Players
Name</t>
  </si>
  <si>
    <t>Cup /Plate</t>
  </si>
  <si>
    <t>Cup</t>
  </si>
  <si>
    <t>Plate</t>
  </si>
  <si>
    <t>Club Name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</si>
  <si>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</si>
  <si>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</si>
  <si>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</si>
  <si>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</si>
  <si>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</si>
  <si>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</si>
  <si>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</si>
  <si>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</si>
  <si>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</si>
  <si>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</si>
  <si>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</si>
  <si>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</si>
  <si>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</si>
  <si>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</si>
  <si>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</si>
  <si>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</si>
  <si>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</si>
  <si>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</si>
  <si>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</si>
  <si>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</si>
  <si>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NORTH ISLAND</t>
  </si>
  <si>
    <t>SOUTH ISLAND</t>
  </si>
  <si>
    <t>Total
Score</t>
  </si>
  <si>
    <t>WINNERS</t>
  </si>
  <si>
    <t>Mary Wilkinson</t>
  </si>
  <si>
    <t xml:space="preserve">Difference </t>
  </si>
  <si>
    <t>Saturday
Round
One</t>
  </si>
  <si>
    <t>Saturday
Draws
Round One</t>
  </si>
  <si>
    <t>Saturday
Round
Two</t>
  </si>
  <si>
    <t>Saturday
Draws
Round Two</t>
  </si>
  <si>
    <t>Saturday
Round
Three</t>
  </si>
  <si>
    <t>Saturday
Draws
Round Three</t>
  </si>
  <si>
    <t>Saturday
Round
Four</t>
  </si>
  <si>
    <t>Saturday
Draws
Round Four</t>
  </si>
  <si>
    <t>Sunday
Round
One</t>
  </si>
  <si>
    <t>Sunday
Draws
Round One</t>
  </si>
  <si>
    <t>Sunday
Round
Two</t>
  </si>
  <si>
    <t>Sunday
Draws
Round Two</t>
  </si>
  <si>
    <t>Sunday
Round
Three</t>
  </si>
  <si>
    <t>Sunday
Draws
Round Three</t>
  </si>
  <si>
    <t>Sunday
Round
Four</t>
  </si>
  <si>
    <t>Sunday
Draws
Round Four</t>
  </si>
  <si>
    <t xml:space="preserve">2nd </t>
  </si>
  <si>
    <t>5=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</si>
</sst>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name val="Arial"/>
    </font>
    <font>
      <sz val="11"/>
      <color indexed="8"/>
      <name val="Calibri"/>
      <charset val="1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12"/>
      <color indexed="40"/>
      <name val="Calibri"/>
      <family val="2"/>
    </font>
    <font>
      <sz val="12"/>
      <name val="Calibri"/>
      <family val="2"/>
    </font>
    <font>
      <sz val="11"/>
      <color indexed="8"/>
      <name val="Calibri"/>
      <family val="2"/>
      <charset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505050"/>
      </left>
      <right style="medium">
        <color indexed="64"/>
      </right>
      <top style="medium">
        <color rgb="FF505050"/>
      </top>
      <bottom style="medium">
        <color indexed="64"/>
      </bottom>
      <diagonal/>
    </border>
    <border>
      <left style="medium">
        <color indexed="64"/>
      </left>
      <right style="medium">
        <color rgb="FF505050"/>
      </right>
      <top style="medium">
        <color rgb="FF505050"/>
      </top>
      <bottom style="medium">
        <color indexed="64"/>
      </bottom>
      <diagonal/>
    </border>
    <border>
      <left style="medium">
        <color rgb="FF505050"/>
      </left>
      <right style="medium">
        <color indexed="64"/>
      </right>
      <top style="medium">
        <color indexed="64"/>
      </top>
      <bottom/>
      <diagonal/>
    </border>
    <border>
      <left style="medium">
        <color rgb="FF505050"/>
      </left>
      <right style="medium">
        <color indexed="64"/>
      </right>
      <top style="thin">
        <color rgb="FF505050"/>
      </top>
      <bottom style="thin">
        <color rgb="FF505050"/>
      </bottom>
      <diagonal/>
    </border>
    <border>
      <left style="medium">
        <color rgb="FF505050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505050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505050"/>
      </top>
      <bottom style="thin">
        <color rgb="FF505050"/>
      </bottom>
      <diagonal/>
    </border>
    <border>
      <left style="thin">
        <color indexed="64"/>
      </left>
      <right style="medium">
        <color indexed="64"/>
      </right>
      <top style="thin">
        <color rgb="FF505050"/>
      </top>
      <bottom style="thin">
        <color rgb="FF505050"/>
      </bottom>
      <diagonal/>
    </border>
    <border>
      <left/>
      <right/>
      <top style="thin">
        <color rgb="FF505050"/>
      </top>
      <bottom style="thin">
        <color rgb="FF505050"/>
      </bottom>
      <diagonal/>
    </border>
    <border>
      <left style="thin">
        <color indexed="64"/>
      </left>
      <right/>
      <top style="thin">
        <color rgb="FF505050"/>
      </top>
      <bottom style="thin">
        <color rgb="FF505050"/>
      </bottom>
      <diagonal/>
    </border>
    <border>
      <left style="medium">
        <color indexed="64"/>
      </left>
      <right style="medium">
        <color indexed="64"/>
      </right>
      <top style="medium">
        <color rgb="FF505050"/>
      </top>
      <bottom style="medium">
        <color indexed="64"/>
      </bottom>
      <diagonal/>
    </border>
    <border>
      <left style="medium">
        <color indexed="64"/>
      </left>
      <right/>
      <top style="medium">
        <color rgb="FF505050"/>
      </top>
      <bottom style="medium">
        <color indexed="64"/>
      </bottom>
      <diagonal/>
    </border>
    <border>
      <left style="medium">
        <color rgb="FF50505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505050"/>
      </left>
      <right/>
      <top/>
      <bottom style="thin">
        <color indexed="64"/>
      </bottom>
      <diagonal/>
    </border>
    <border>
      <left style="medium">
        <color rgb="FF50505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505050"/>
      </top>
      <bottom/>
      <diagonal/>
    </border>
    <border>
      <left style="medium">
        <color rgb="FF505050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505050"/>
      </left>
      <right/>
      <top/>
      <bottom/>
      <diagonal/>
    </border>
    <border>
      <left style="medium">
        <color rgb="FF505050"/>
      </left>
      <right/>
      <top style="thin">
        <color rgb="FF505050"/>
      </top>
      <bottom style="thin">
        <color rgb="FF505050"/>
      </bottom>
      <diagonal/>
    </border>
    <border>
      <left style="medium">
        <color indexed="64"/>
      </left>
      <right/>
      <top style="medium">
        <color rgb="FF505050"/>
      </top>
      <bottom/>
      <diagonal/>
    </border>
    <border>
      <left style="medium">
        <color rgb="FF000000"/>
      </left>
      <right style="medium">
        <color indexed="64"/>
      </right>
      <top style="medium">
        <color rgb="FF50505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505050"/>
      </top>
      <bottom style="medium">
        <color indexed="64"/>
      </bottom>
      <diagonal/>
    </border>
    <border>
      <left/>
      <right style="medium">
        <color indexed="64"/>
      </right>
      <top style="medium">
        <color rgb="FF50505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rgb="FF50505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505050"/>
      </right>
      <top style="medium">
        <color rgb="FF505050"/>
      </top>
      <bottom style="thin">
        <color rgb="FF50505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505050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505050"/>
      </top>
      <bottom style="thin">
        <color rgb="FF505050"/>
      </bottom>
      <diagonal/>
    </border>
    <border>
      <left style="medium">
        <color rgb="FF000000"/>
      </left>
      <right style="medium">
        <color rgb="FF50505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rgb="FF000000"/>
      </left>
      <right style="medium">
        <color rgb="FF505050"/>
      </right>
      <top/>
      <bottom/>
      <diagonal/>
    </border>
    <border>
      <left style="medium">
        <color rgb="FF000000"/>
      </left>
      <right style="medium">
        <color rgb="FF505050"/>
      </right>
      <top style="thin">
        <color rgb="FF505050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505050"/>
      </left>
      <right/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505050"/>
      </left>
      <right style="medium">
        <color indexed="64"/>
      </right>
      <top style="thin">
        <color rgb="FF50505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50505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505050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 style="medium">
        <color rgb="FF50505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medium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  <border>
      <left style="medium">
        <color rgb="FF505050"/>
      </left>
      <right style="medium">
        <color rgb="FF505050"/>
      </right>
      <top style="medium">
        <color rgb="FF505050"/>
      </top>
      <bottom/>
      <diagonal/>
    </border>
    <border>
      <left style="medium">
        <color rgb="FF505050"/>
      </left>
      <right style="medium">
        <color rgb="FF50505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8" fillId="0" borderId="0"/>
    <xf numFmtId="0" fontId="19" fillId="0" borderId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35">
    <xf numFmtId="0" fontId="0" fillId="0" borderId="0" xfId="0"/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 wrapText="1"/>
    </xf>
    <xf numFmtId="0" fontId="0" fillId="0" borderId="14" xfId="0" applyBorder="1"/>
    <xf numFmtId="0" fontId="0" fillId="0" borderId="15" xfId="0" applyBorder="1" applyAlignment="1">
      <alignment horizontal="center"/>
    </xf>
    <xf numFmtId="0" fontId="16" fillId="0" borderId="0" xfId="0" applyFon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8" fillId="0" borderId="17" xfId="37" applyBorder="1" applyAlignment="1">
      <alignment horizontal="center"/>
    </xf>
    <xf numFmtId="0" fontId="18" fillId="0" borderId="16" xfId="37" applyBorder="1" applyAlignment="1">
      <alignment horizontal="center"/>
    </xf>
    <xf numFmtId="0" fontId="0" fillId="0" borderId="18" xfId="0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6" fillId="0" borderId="0" xfId="0" applyFont="1" applyAlignment="1">
      <alignment horizontal="center" wrapText="1"/>
    </xf>
    <xf numFmtId="0" fontId="0" fillId="0" borderId="20" xfId="0" applyBorder="1" applyAlignment="1">
      <alignment horizontal="center"/>
    </xf>
    <xf numFmtId="0" fontId="19" fillId="0" borderId="21" xfId="38" applyBorder="1"/>
    <xf numFmtId="0" fontId="19" fillId="0" borderId="23" xfId="38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9" fillId="0" borderId="28" xfId="38" applyBorder="1"/>
    <xf numFmtId="0" fontId="19" fillId="0" borderId="29" xfId="38" applyBorder="1"/>
    <xf numFmtId="0" fontId="20" fillId="0" borderId="16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0" xfId="0" applyFont="1"/>
    <xf numFmtId="0" fontId="23" fillId="0" borderId="16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9" fillId="0" borderId="40" xfId="38" applyBorder="1"/>
    <xf numFmtId="0" fontId="23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23" fillId="0" borderId="45" xfId="0" applyFont="1" applyBorder="1" applyAlignment="1">
      <alignment horizontal="center"/>
    </xf>
    <xf numFmtId="0" fontId="21" fillId="0" borderId="46" xfId="0" applyFont="1" applyBorder="1" applyAlignment="1">
      <alignment horizontal="center" wrapText="1"/>
    </xf>
    <xf numFmtId="0" fontId="21" fillId="0" borderId="47" xfId="0" applyFont="1" applyBorder="1" applyAlignment="1">
      <alignment horizontal="center" wrapText="1"/>
    </xf>
    <xf numFmtId="0" fontId="20" fillId="0" borderId="48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20" fillId="0" borderId="50" xfId="0" applyFont="1" applyBorder="1" applyAlignment="1">
      <alignment horizontal="center"/>
    </xf>
    <xf numFmtId="0" fontId="22" fillId="0" borderId="51" xfId="0" applyFont="1" applyBorder="1" applyAlignment="1">
      <alignment horizontal="center"/>
    </xf>
    <xf numFmtId="0" fontId="19" fillId="0" borderId="53" xfId="38" applyBorder="1"/>
    <xf numFmtId="0" fontId="23" fillId="0" borderId="55" xfId="0" applyFont="1" applyBorder="1" applyAlignment="1">
      <alignment horizontal="center"/>
    </xf>
    <xf numFmtId="0" fontId="23" fillId="0" borderId="52" xfId="0" applyFont="1" applyBorder="1" applyAlignment="1">
      <alignment horizontal="center"/>
    </xf>
    <xf numFmtId="0" fontId="16" fillId="0" borderId="56" xfId="0" applyFont="1" applyBorder="1" applyAlignment="1">
      <alignment horizontal="center" wrapText="1"/>
    </xf>
    <xf numFmtId="0" fontId="16" fillId="0" borderId="57" xfId="0" applyFont="1" applyBorder="1" applyAlignment="1">
      <alignment horizontal="center" wrapText="1"/>
    </xf>
    <xf numFmtId="0" fontId="21" fillId="0" borderId="56" xfId="0" applyFont="1" applyBorder="1" applyAlignment="1">
      <alignment horizontal="center" wrapText="1"/>
    </xf>
    <xf numFmtId="0" fontId="21" fillId="0" borderId="57" xfId="0" applyFont="1" applyBorder="1" applyAlignment="1">
      <alignment horizontal="center" wrapText="1"/>
    </xf>
    <xf numFmtId="0" fontId="16" fillId="0" borderId="46" xfId="0" applyFont="1" applyBorder="1" applyAlignment="1">
      <alignment horizontal="center" wrapText="1"/>
    </xf>
    <xf numFmtId="0" fontId="16" fillId="0" borderId="56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21" fillId="0" borderId="61" xfId="0" applyFont="1" applyBorder="1" applyAlignment="1">
      <alignment horizontal="center" wrapText="1"/>
    </xf>
    <xf numFmtId="0" fontId="23" fillId="0" borderId="63" xfId="0" applyFont="1" applyBorder="1" applyAlignment="1">
      <alignment horizontal="center"/>
    </xf>
    <xf numFmtId="0" fontId="23" fillId="0" borderId="64" xfId="0" applyFont="1" applyBorder="1" applyAlignment="1">
      <alignment horizontal="center"/>
    </xf>
    <xf numFmtId="0" fontId="23" fillId="0" borderId="65" xfId="0" applyFont="1" applyBorder="1" applyAlignment="1">
      <alignment horizontal="center"/>
    </xf>
    <xf numFmtId="0" fontId="23" fillId="0" borderId="66" xfId="0" applyFont="1" applyBorder="1" applyAlignment="1">
      <alignment horizontal="center"/>
    </xf>
    <xf numFmtId="0" fontId="23" fillId="0" borderId="67" xfId="0" applyFont="1" applyBorder="1" applyAlignment="1">
      <alignment horizontal="center"/>
    </xf>
    <xf numFmtId="0" fontId="23" fillId="0" borderId="68" xfId="0" applyFont="1" applyBorder="1" applyAlignment="1">
      <alignment horizontal="center"/>
    </xf>
    <xf numFmtId="0" fontId="23" fillId="0" borderId="69" xfId="0" applyFont="1" applyBorder="1" applyAlignment="1">
      <alignment horizontal="center"/>
    </xf>
    <xf numFmtId="0" fontId="23" fillId="0" borderId="70" xfId="0" applyFont="1" applyBorder="1" applyAlignment="1">
      <alignment horizontal="center"/>
    </xf>
    <xf numFmtId="0" fontId="23" fillId="0" borderId="71" xfId="0" applyFont="1" applyBorder="1" applyAlignment="1">
      <alignment horizontal="center"/>
    </xf>
    <xf numFmtId="0" fontId="23" fillId="0" borderId="72" xfId="0" applyFont="1" applyBorder="1" applyAlignment="1">
      <alignment horizontal="center"/>
    </xf>
    <xf numFmtId="0" fontId="23" fillId="0" borderId="73" xfId="0" applyFont="1" applyBorder="1" applyAlignment="1">
      <alignment horizontal="center"/>
    </xf>
    <xf numFmtId="0" fontId="0" fillId="0" borderId="0" xfId="0" applyAlignment="1">
      <alignment horizontal="left"/>
    </xf>
    <xf numFmtId="0" fontId="24" fillId="0" borderId="23" xfId="38" applyFont="1" applyBorder="1"/>
    <xf numFmtId="0" fontId="24" fillId="0" borderId="21" xfId="38" applyFont="1" applyBorder="1"/>
    <xf numFmtId="0" fontId="19" fillId="0" borderId="0" xfId="38" applyAlignment="1">
      <alignment horizontal="center"/>
    </xf>
    <xf numFmtId="0" fontId="19" fillId="0" borderId="74" xfId="38" applyBorder="1"/>
    <xf numFmtId="0" fontId="19" fillId="0" borderId="12" xfId="38" applyBorder="1"/>
    <xf numFmtId="0" fontId="19" fillId="0" borderId="32" xfId="38" applyBorder="1"/>
    <xf numFmtId="0" fontId="19" fillId="0" borderId="75" xfId="38" applyBorder="1"/>
    <xf numFmtId="0" fontId="19" fillId="0" borderId="54" xfId="38" applyBorder="1"/>
    <xf numFmtId="0" fontId="24" fillId="0" borderId="12" xfId="38" applyFont="1" applyBorder="1"/>
    <xf numFmtId="0" fontId="24" fillId="0" borderId="53" xfId="38" applyFont="1" applyBorder="1"/>
    <xf numFmtId="0" fontId="24" fillId="0" borderId="40" xfId="38" applyFont="1" applyBorder="1"/>
    <xf numFmtId="0" fontId="23" fillId="0" borderId="62" xfId="0" applyFont="1" applyBorder="1" applyAlignment="1">
      <alignment horizontal="center"/>
    </xf>
    <xf numFmtId="0" fontId="23" fillId="0" borderId="59" xfId="0" applyFont="1" applyBorder="1" applyAlignment="1">
      <alignment horizontal="center"/>
    </xf>
    <xf numFmtId="0" fontId="23" fillId="0" borderId="76" xfId="0" applyFont="1" applyBorder="1" applyAlignment="1">
      <alignment horizontal="center"/>
    </xf>
    <xf numFmtId="0" fontId="23" fillId="0" borderId="60" xfId="0" applyFont="1" applyBorder="1" applyAlignment="1">
      <alignment horizontal="center"/>
    </xf>
    <xf numFmtId="0" fontId="23" fillId="0" borderId="77" xfId="0" applyFont="1" applyBorder="1" applyAlignment="1">
      <alignment horizontal="center"/>
    </xf>
    <xf numFmtId="0" fontId="19" fillId="0" borderId="13" xfId="38" applyBorder="1" applyAlignment="1">
      <alignment horizontal="center"/>
    </xf>
    <xf numFmtId="0" fontId="19" fillId="0" borderId="15" xfId="38" applyBorder="1" applyAlignment="1">
      <alignment horizontal="center"/>
    </xf>
    <xf numFmtId="0" fontId="19" fillId="0" borderId="22" xfId="38" applyBorder="1" applyAlignment="1">
      <alignment horizontal="center"/>
    </xf>
    <xf numFmtId="0" fontId="19" fillId="0" borderId="24" xfId="38" applyBorder="1" applyAlignment="1">
      <alignment horizontal="center"/>
    </xf>
    <xf numFmtId="0" fontId="19" fillId="0" borderId="39" xfId="38" applyBorder="1" applyAlignment="1">
      <alignment horizontal="center"/>
    </xf>
    <xf numFmtId="0" fontId="19" fillId="0" borderId="52" xfId="38" applyBorder="1" applyAlignment="1">
      <alignment horizontal="center"/>
    </xf>
    <xf numFmtId="0" fontId="18" fillId="0" borderId="0" xfId="37" applyAlignment="1">
      <alignment horizontal="center"/>
    </xf>
    <xf numFmtId="0" fontId="21" fillId="0" borderId="78" xfId="0" applyFont="1" applyBorder="1" applyAlignment="1">
      <alignment horizontal="center" wrapText="1"/>
    </xf>
    <xf numFmtId="0" fontId="21" fillId="0" borderId="79" xfId="0" applyFont="1" applyBorder="1" applyAlignment="1">
      <alignment horizontal="center" wrapText="1"/>
    </xf>
    <xf numFmtId="0" fontId="21" fillId="0" borderId="80" xfId="0" applyFont="1" applyBorder="1" applyAlignment="1">
      <alignment horizontal="center" wrapText="1"/>
    </xf>
    <xf numFmtId="0" fontId="21" fillId="0" borderId="81" xfId="0" applyFont="1" applyBorder="1" applyAlignment="1">
      <alignment horizontal="center" wrapText="1"/>
    </xf>
    <xf numFmtId="0" fontId="18" fillId="0" borderId="48" xfId="37" applyBorder="1" applyAlignment="1">
      <alignment horizontal="center"/>
    </xf>
    <xf numFmtId="0" fontId="18" fillId="0" borderId="58" xfId="37" applyBorder="1" applyAlignment="1">
      <alignment horizontal="center"/>
    </xf>
    <xf numFmtId="0" fontId="18" fillId="0" borderId="13" xfId="37" applyBorder="1" applyAlignment="1">
      <alignment horizontal="center"/>
    </xf>
    <xf numFmtId="0" fontId="18" fillId="0" borderId="15" xfId="37" applyBorder="1" applyAlignment="1">
      <alignment horizontal="center"/>
    </xf>
    <xf numFmtId="0" fontId="23" fillId="0" borderId="17" xfId="0" applyFont="1" applyBorder="1"/>
    <xf numFmtId="0" fontId="23" fillId="0" borderId="16" xfId="0" applyFont="1" applyBorder="1"/>
    <xf numFmtId="0" fontId="23" fillId="0" borderId="18" xfId="0" applyFont="1" applyBorder="1"/>
    <xf numFmtId="0" fontId="0" fillId="0" borderId="16" xfId="0" applyBorder="1"/>
    <xf numFmtId="0" fontId="0" fillId="0" borderId="18" xfId="0" applyBorder="1"/>
    <xf numFmtId="0" fontId="19" fillId="0" borderId="82" xfId="38" applyBorder="1"/>
    <xf numFmtId="0" fontId="19" fillId="0" borderId="83" xfId="38" applyBorder="1"/>
    <xf numFmtId="0" fontId="19" fillId="0" borderId="84" xfId="38" applyBorder="1" applyAlignment="1">
      <alignment horizontal="center"/>
    </xf>
    <xf numFmtId="0" fontId="19" fillId="0" borderId="0" xfId="38"/>
    <xf numFmtId="0" fontId="24" fillId="0" borderId="0" xfId="38" applyFont="1"/>
    <xf numFmtId="0" fontId="24" fillId="0" borderId="54" xfId="38" applyFont="1" applyBorder="1"/>
    <xf numFmtId="0" fontId="24" fillId="0" borderId="75" xfId="38" applyFont="1" applyBorder="1"/>
    <xf numFmtId="0" fontId="19" fillId="0" borderId="85" xfId="38" applyBorder="1"/>
    <xf numFmtId="0" fontId="19" fillId="0" borderId="86" xfId="38" applyBorder="1"/>
    <xf numFmtId="0" fontId="16" fillId="0" borderId="87" xfId="0" applyFont="1" applyBorder="1" applyAlignment="1">
      <alignment horizontal="center" wrapText="1"/>
    </xf>
    <xf numFmtId="0" fontId="16" fillId="0" borderId="88" xfId="0" applyFont="1" applyBorder="1" applyAlignment="1">
      <alignment horizontal="center" wrapText="1"/>
    </xf>
    <xf numFmtId="0" fontId="16" fillId="0" borderId="89" xfId="0" applyFont="1" applyBorder="1" applyAlignment="1">
      <alignment horizontal="center" wrapText="1"/>
    </xf>
    <xf numFmtId="0" fontId="21" fillId="0" borderId="90" xfId="0" applyFont="1" applyBorder="1" applyAlignment="1">
      <alignment horizontal="center" wrapText="1"/>
    </xf>
    <xf numFmtId="0" fontId="21" fillId="0" borderId="88" xfId="0" applyFont="1" applyBorder="1" applyAlignment="1">
      <alignment horizontal="center" wrapText="1"/>
    </xf>
    <xf numFmtId="0" fontId="21" fillId="0" borderId="89" xfId="0" applyFont="1" applyBorder="1" applyAlignment="1">
      <alignment horizontal="center" wrapText="1"/>
    </xf>
    <xf numFmtId="0" fontId="21" fillId="0" borderId="91" xfId="0" applyFont="1" applyBorder="1" applyAlignment="1">
      <alignment horizontal="center" wrapText="1"/>
    </xf>
    <xf numFmtId="0" fontId="19" fillId="0" borderId="92" xfId="38" applyBorder="1" applyAlignment="1">
      <alignment horizontal="center"/>
    </xf>
    <xf numFmtId="0" fontId="22" fillId="0" borderId="93" xfId="0" applyFont="1" applyBorder="1" applyAlignment="1">
      <alignment horizontal="center"/>
    </xf>
    <xf numFmtId="0" fontId="19" fillId="0" borderId="94" xfId="38" applyBorder="1" applyAlignment="1">
      <alignment horizontal="center"/>
    </xf>
    <xf numFmtId="0" fontId="22" fillId="0" borderId="95" xfId="0" applyFont="1" applyBorder="1" applyAlignment="1">
      <alignment horizontal="center"/>
    </xf>
    <xf numFmtId="0" fontId="19" fillId="0" borderId="96" xfId="38" applyBorder="1" applyAlignment="1">
      <alignment horizontal="center"/>
    </xf>
    <xf numFmtId="0" fontId="19" fillId="0" borderId="97" xfId="38" applyBorder="1" applyAlignment="1">
      <alignment horizontal="center"/>
    </xf>
    <xf numFmtId="0" fontId="19" fillId="0" borderId="98" xfId="38" applyBorder="1" applyAlignment="1">
      <alignment horizontal="center"/>
    </xf>
    <xf numFmtId="0" fontId="19" fillId="0" borderId="99" xfId="38" applyBorder="1" applyAlignment="1">
      <alignment horizontal="center"/>
    </xf>
    <xf numFmtId="0" fontId="24" fillId="0" borderId="100" xfId="38" applyFont="1" applyBorder="1"/>
    <xf numFmtId="0" fontId="24" fillId="0" borderId="101" xfId="38" applyFont="1" applyBorder="1"/>
    <xf numFmtId="0" fontId="19" fillId="0" borderId="102" xfId="38" applyBorder="1" applyAlignment="1">
      <alignment horizontal="center"/>
    </xf>
    <xf numFmtId="0" fontId="23" fillId="0" borderId="103" xfId="0" applyFont="1" applyBorder="1" applyAlignment="1">
      <alignment horizontal="center"/>
    </xf>
    <xf numFmtId="0" fontId="23" fillId="0" borderId="104" xfId="0" applyFont="1" applyBorder="1" applyAlignment="1">
      <alignment horizontal="center"/>
    </xf>
    <xf numFmtId="0" fontId="23" fillId="0" borderId="105" xfId="0" applyFont="1" applyBorder="1" applyAlignment="1">
      <alignment horizontal="center"/>
    </xf>
    <xf numFmtId="0" fontId="23" fillId="0" borderId="101" xfId="0" applyFont="1" applyBorder="1" applyAlignment="1">
      <alignment horizontal="center"/>
    </xf>
    <xf numFmtId="0" fontId="23" fillId="0" borderId="106" xfId="0" applyFont="1" applyBorder="1" applyAlignment="1">
      <alignment horizontal="center"/>
    </xf>
    <xf numFmtId="0" fontId="23" fillId="0" borderId="107" xfId="0" applyFont="1" applyBorder="1" applyAlignment="1">
      <alignment horizontal="center"/>
    </xf>
    <xf numFmtId="0" fontId="20" fillId="0" borderId="108" xfId="0" applyFont="1" applyBorder="1" applyAlignment="1">
      <alignment horizontal="center"/>
    </xf>
    <xf numFmtId="0" fontId="22" fillId="0" borderId="109" xfId="0" applyFont="1" applyBorder="1" applyAlignment="1">
      <alignment horizontal="center"/>
    </xf>
    <xf numFmtId="0" fontId="16" fillId="0" borderId="110" xfId="0" applyFont="1" applyBorder="1" applyAlignment="1">
      <alignment wrapText="1"/>
    </xf>
    <xf numFmtId="0" fontId="21" fillId="0" borderId="111" xfId="0" applyFont="1" applyBorder="1" applyAlignment="1">
      <alignment horizontal="center"/>
    </xf>
    <xf numFmtId="0" fontId="21" fillId="0" borderId="91" xfId="0" applyFont="1" applyBorder="1" applyAlignment="1">
      <alignment horizontal="center"/>
    </xf>
    <xf numFmtId="0" fontId="0" fillId="0" borderId="112" xfId="0" applyBorder="1"/>
    <xf numFmtId="0" fontId="22" fillId="0" borderId="113" xfId="0" applyFont="1" applyBorder="1" applyAlignment="1">
      <alignment horizontal="center"/>
    </xf>
    <xf numFmtId="0" fontId="0" fillId="0" borderId="114" xfId="0" applyBorder="1"/>
    <xf numFmtId="0" fontId="22" fillId="0" borderId="115" xfId="0" applyFont="1" applyBorder="1" applyAlignment="1">
      <alignment horizontal="center"/>
    </xf>
    <xf numFmtId="0" fontId="0" fillId="0" borderId="116" xfId="0" applyBorder="1"/>
    <xf numFmtId="0" fontId="20" fillId="0" borderId="117" xfId="0" applyFont="1" applyBorder="1" applyAlignment="1">
      <alignment horizontal="center"/>
    </xf>
    <xf numFmtId="0" fontId="22" fillId="0" borderId="118" xfId="0" applyFont="1" applyBorder="1" applyAlignment="1">
      <alignment horizontal="center"/>
    </xf>
    <xf numFmtId="0" fontId="16" fillId="0" borderId="110" xfId="0" applyFont="1" applyBorder="1" applyAlignment="1">
      <alignment horizontal="center" wrapText="1"/>
    </xf>
    <xf numFmtId="0" fontId="21" fillId="0" borderId="88" xfId="0" applyFont="1" applyBorder="1" applyAlignment="1">
      <alignment horizontal="center"/>
    </xf>
    <xf numFmtId="0" fontId="0" fillId="0" borderId="119" xfId="0" applyBorder="1" applyAlignment="1">
      <alignment horizontal="center"/>
    </xf>
    <xf numFmtId="0" fontId="22" fillId="0" borderId="120" xfId="0" applyFont="1" applyBorder="1" applyAlignment="1">
      <alignment horizontal="center"/>
    </xf>
    <xf numFmtId="0" fontId="16" fillId="0" borderId="121" xfId="0" applyFont="1" applyBorder="1" applyAlignment="1">
      <alignment horizontal="center"/>
    </xf>
    <xf numFmtId="0" fontId="0" fillId="0" borderId="122" xfId="0" applyBorder="1" applyAlignment="1">
      <alignment horizontal="center"/>
    </xf>
    <xf numFmtId="0" fontId="0" fillId="0" borderId="123" xfId="0" applyBorder="1"/>
    <xf numFmtId="0" fontId="18" fillId="0" borderId="124" xfId="37" applyBorder="1" applyAlignment="1">
      <alignment horizontal="center"/>
    </xf>
    <xf numFmtId="0" fontId="18" fillId="0" borderId="125" xfId="37" applyBorder="1" applyAlignment="1">
      <alignment horizontal="center"/>
    </xf>
    <xf numFmtId="0" fontId="18" fillId="0" borderId="126" xfId="37" applyBorder="1" applyAlignment="1">
      <alignment horizontal="center"/>
    </xf>
    <xf numFmtId="0" fontId="23" fillId="0" borderId="127" xfId="0" applyFont="1" applyBorder="1" applyAlignment="1">
      <alignment horizontal="center"/>
    </xf>
    <xf numFmtId="0" fontId="23" fillId="0" borderId="128" xfId="0" applyFont="1" applyBorder="1" applyAlignment="1">
      <alignment horizontal="center"/>
    </xf>
    <xf numFmtId="0" fontId="23" fillId="0" borderId="129" xfId="0" applyFont="1" applyBorder="1" applyAlignment="1">
      <alignment horizontal="center"/>
    </xf>
    <xf numFmtId="0" fontId="23" fillId="0" borderId="130" xfId="0" applyFont="1" applyBorder="1" applyAlignment="1">
      <alignment horizontal="center"/>
    </xf>
    <xf numFmtId="0" fontId="23" fillId="0" borderId="131" xfId="0" applyFont="1" applyBorder="1" applyAlignment="1">
      <alignment horizontal="center"/>
    </xf>
    <xf numFmtId="0" fontId="23" fillId="0" borderId="132" xfId="0" applyFont="1" applyBorder="1" applyAlignment="1">
      <alignment horizontal="center"/>
    </xf>
    <xf numFmtId="0" fontId="23" fillId="0" borderId="133" xfId="0" applyFont="1" applyBorder="1" applyAlignment="1">
      <alignment horizontal="center"/>
    </xf>
    <xf numFmtId="0" fontId="23" fillId="0" borderId="134" xfId="0" applyFont="1" applyBorder="1" applyAlignment="1">
      <alignment horizontal="center"/>
    </xf>
    <xf numFmtId="0" fontId="23" fillId="0" borderId="126" xfId="0" applyFont="1" applyBorder="1" applyAlignment="1">
      <alignment horizontal="center"/>
    </xf>
    <xf numFmtId="0" fontId="18" fillId="0" borderId="135" xfId="37" applyBorder="1" applyAlignment="1">
      <alignment horizontal="center"/>
    </xf>
    <xf numFmtId="0" fontId="18" fillId="0" borderId="136" xfId="37" applyBorder="1" applyAlignment="1">
      <alignment horizontal="center"/>
    </xf>
    <xf numFmtId="0" fontId="18" fillId="0" borderId="102" xfId="37" applyBorder="1" applyAlignment="1">
      <alignment horizontal="center"/>
    </xf>
    <xf numFmtId="0" fontId="23" fillId="0" borderId="137" xfId="0" applyFont="1" applyBorder="1" applyAlignment="1">
      <alignment horizontal="center"/>
    </xf>
    <xf numFmtId="0" fontId="23" fillId="0" borderId="138" xfId="0" applyFont="1" applyBorder="1" applyAlignment="1">
      <alignment horizontal="center"/>
    </xf>
    <xf numFmtId="0" fontId="23" fillId="0" borderId="139" xfId="0" applyFont="1" applyBorder="1" applyAlignment="1">
      <alignment horizontal="center"/>
    </xf>
    <xf numFmtId="0" fontId="23" fillId="0" borderId="140" xfId="0" applyFont="1" applyBorder="1" applyAlignment="1">
      <alignment horizontal="center"/>
    </xf>
    <xf numFmtId="0" fontId="23" fillId="0" borderId="102" xfId="0" applyFont="1" applyBorder="1" applyAlignment="1">
      <alignment horizontal="center"/>
    </xf>
    <xf numFmtId="0" fontId="20" fillId="0" borderId="107" xfId="0" applyFont="1" applyBorder="1" applyAlignment="1">
      <alignment horizontal="center"/>
    </xf>
    <xf numFmtId="0" fontId="22" fillId="0" borderId="141" xfId="0" applyFont="1" applyBorder="1" applyAlignment="1">
      <alignment horizontal="center"/>
    </xf>
    <xf numFmtId="0" fontId="22" fillId="0" borderId="121" xfId="0" applyFont="1" applyBorder="1" applyAlignment="1">
      <alignment horizontal="center" wrapText="1"/>
    </xf>
    <xf numFmtId="0" fontId="22" fillId="0" borderId="142" xfId="0" applyFont="1" applyBorder="1" applyAlignment="1">
      <alignment horizontal="center"/>
    </xf>
    <xf numFmtId="0" fontId="22" fillId="0" borderId="143" xfId="0" applyFont="1" applyBorder="1" applyAlignment="1">
      <alignment horizontal="center"/>
    </xf>
    <xf numFmtId="0" fontId="22" fillId="0" borderId="144" xfId="0" applyFont="1" applyBorder="1" applyAlignment="1">
      <alignment horizontal="center"/>
    </xf>
    <xf numFmtId="0" fontId="20" fillId="0" borderId="57" xfId="0" applyFont="1" applyBorder="1" applyAlignment="1">
      <alignment horizontal="center" wrapText="1"/>
    </xf>
    <xf numFmtId="0" fontId="20" fillId="0" borderId="85" xfId="0" applyFont="1" applyBorder="1" applyAlignment="1">
      <alignment horizontal="center"/>
    </xf>
    <xf numFmtId="0" fontId="0" fillId="0" borderId="145" xfId="0" applyBorder="1" applyAlignment="1">
      <alignment horizontal="center"/>
    </xf>
    <xf numFmtId="0" fontId="0" fillId="0" borderId="141" xfId="0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145" xfId="0" applyBorder="1" applyAlignment="1">
      <alignment horizontal="left" vertical="center"/>
    </xf>
    <xf numFmtId="0" fontId="0" fillId="0" borderId="141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Alignment="1">
      <alignment horizontal="right"/>
    </xf>
    <xf numFmtId="0" fontId="21" fillId="0" borderId="146" xfId="0" applyFont="1" applyBorder="1" applyAlignment="1">
      <alignment horizontal="center" wrapText="1"/>
    </xf>
    <xf numFmtId="0" fontId="20" fillId="0" borderId="147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6" fillId="0" borderId="148" xfId="0" applyFont="1" applyBorder="1" applyAlignment="1">
      <alignment horizontal="center" wrapText="1"/>
    </xf>
    <xf numFmtId="0" fontId="16" fillId="0" borderId="149" xfId="0" applyFont="1" applyBorder="1" applyAlignment="1">
      <alignment horizontal="center"/>
    </xf>
    <xf numFmtId="0" fontId="21" fillId="0" borderId="64" xfId="0" applyFont="1" applyBorder="1" applyAlignment="1">
      <alignment horizontal="center" wrapText="1"/>
    </xf>
    <xf numFmtId="0" fontId="22" fillId="0" borderId="150" xfId="0" applyFont="1" applyBorder="1" applyAlignment="1">
      <alignment horizontal="center"/>
    </xf>
    <xf numFmtId="0" fontId="16" fillId="0" borderId="148" xfId="0" applyFont="1" applyBorder="1" applyAlignment="1">
      <alignment horizontal="center"/>
    </xf>
    <xf numFmtId="0" fontId="0" fillId="0" borderId="151" xfId="0" applyBorder="1" applyAlignment="1">
      <alignment horizontal="center"/>
    </xf>
    <xf numFmtId="0" fontId="22" fillId="0" borderId="147" xfId="0" applyFont="1" applyBorder="1" applyAlignment="1">
      <alignment horizontal="center"/>
    </xf>
    <xf numFmtId="0" fontId="21" fillId="0" borderId="149" xfId="0" applyFont="1" applyBorder="1" applyAlignment="1">
      <alignment horizontal="center" wrapText="1"/>
    </xf>
    <xf numFmtId="0" fontId="16" fillId="0" borderId="152" xfId="0" applyFont="1" applyBorder="1" applyAlignment="1">
      <alignment horizontal="center" wrapText="1"/>
    </xf>
    <xf numFmtId="0" fontId="0" fillId="0" borderId="153" xfId="0" applyBorder="1" applyAlignment="1">
      <alignment horizontal="center"/>
    </xf>
    <xf numFmtId="0" fontId="16" fillId="0" borderId="154" xfId="0" applyFont="1" applyBorder="1" applyAlignment="1">
      <alignment horizontal="center" wrapText="1"/>
    </xf>
    <xf numFmtId="0" fontId="0" fillId="0" borderId="155" xfId="0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31" xfId="0" applyFont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aturday" xfId="37" xr:uid="{00000000-0005-0000-0000-000025000000}"/>
    <cellStyle name="Normal_Saturday_1" xfId="38" xr:uid="{00000000-0005-0000-0000-000026000000}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R230"/>
  <sheetViews>
    <sheetView tabSelected="1" topLeftCell="B1" workbookViewId="0">
      <pane ySplit="1" topLeftCell="A2" activePane="bottomLeft" state="frozen"/>
      <selection activeCell="N1" sqref="N1"/>
      <selection pane="bottomLeft" activeCell="N1" sqref="N1"/>
    </sheetView>
  </sheetViews>
  <sheetFormatPr defaultColWidth="9" defaultRowHeight="15.75" x14ac:dyDescent="0.25"/>
  <cols>
    <col min="1" max="1" width="8.125" style="1" customWidth="1"/>
    <col min="2" max="3" width="21.625" customWidth="1"/>
    <col min="4" max="4" width="9" style="1"/>
    <col min="5" max="5" width="9" style="43"/>
    <col min="6" max="6" width="11" style="43" customWidth="1"/>
    <col min="7" max="7" width="9" style="43"/>
    <col min="8" max="8" width="10" style="43" bestFit="1" customWidth="1"/>
    <col min="9" max="9" width="10" style="43" customWidth="1"/>
    <col min="10" max="10" width="11.375" style="43" customWidth="1"/>
    <col min="11" max="11" width="10" style="43" customWidth="1"/>
    <col min="12" max="12" width="11.125" style="43" customWidth="1"/>
    <col min="13" max="13" width="8.75" style="24" customWidth="1"/>
    <col min="14" max="14" width="9" style="25"/>
    <col min="15" max="15" width="9" style="1"/>
    <col min="16" max="16" width="22.25" style="1" customWidth="1"/>
    <col min="17" max="18" width="10.625" style="1" customWidth="1"/>
  </cols>
  <sheetData>
    <row r="1" spans="1:18" ht="47.25" x14ac:dyDescent="0.25">
      <c r="A1" s="137" t="s">
        <v>0</v>
      </c>
      <c r="B1" s="138" t="s">
        <v>1</v>
      </c>
      <c r="C1" s="139" t="s">
        <v>2</v>
      </c>
      <c r="D1" s="139" t="s">
        <v>3</v>
      </c>
      <c r="E1" s="140" t="s">
        <v>4</v>
      </c>
      <c r="F1" s="141" t="s">
        <v>5</v>
      </c>
      <c r="G1" s="141" t="s">
        <v>6</v>
      </c>
      <c r="H1" s="142" t="s">
        <v>7</v>
      </c>
      <c r="I1" s="141" t="s">
        <v>8</v>
      </c>
      <c r="J1" s="142" t="s">
        <v>9</v>
      </c>
      <c r="K1" s="141" t="s">
        <v>10</v>
      </c>
      <c r="L1" s="142" t="s">
        <v>11</v>
      </c>
      <c r="M1" s="140" t="s">
        <v>12</v>
      </c>
      <c r="N1" s="143" t="s">
        <v>13</v>
      </c>
      <c r="O1" s="13"/>
    </row>
    <row r="2" spans="1:18" x14ac:dyDescent="0.25">
      <c r="A2" s="144">
        <v>1</v>
      </c>
      <c r="B2" s="95" t="s">
        <v>14</v>
      </c>
      <c r="C2" s="21" t="s">
        <v>15</v>
      </c>
      <c r="D2" s="108" t="s">
        <v>16</v>
      </c>
      <c r="E2" s="103">
        <v>9</v>
      </c>
      <c r="F2" s="32">
        <v>1</v>
      </c>
      <c r="G2" s="33">
        <v>11</v>
      </c>
      <c r="H2" s="34">
        <v>1</v>
      </c>
      <c r="I2" s="59">
        <v>12</v>
      </c>
      <c r="J2" s="59">
        <v>2</v>
      </c>
      <c r="K2" s="59">
        <v>12</v>
      </c>
      <c r="L2" s="31">
        <v>2</v>
      </c>
      <c r="M2" s="64">
        <f>E2+G2+I2+K2</f>
        <v>44</v>
      </c>
      <c r="N2" s="145">
        <f>F2+H2+J2+L2</f>
        <v>6</v>
      </c>
    </row>
    <row r="3" spans="1:18" x14ac:dyDescent="0.25">
      <c r="A3" s="146">
        <v>2</v>
      </c>
      <c r="B3" s="96" t="s">
        <v>17</v>
      </c>
      <c r="C3" s="15" t="s">
        <v>15</v>
      </c>
      <c r="D3" s="109" t="s">
        <v>16</v>
      </c>
      <c r="E3" s="104">
        <v>8</v>
      </c>
      <c r="F3" s="36">
        <v>2</v>
      </c>
      <c r="G3" s="37">
        <v>8</v>
      </c>
      <c r="H3" s="38"/>
      <c r="I3" s="60">
        <v>12</v>
      </c>
      <c r="J3" s="60"/>
      <c r="K3" s="60">
        <v>4</v>
      </c>
      <c r="L3" s="35"/>
      <c r="M3" s="65">
        <f t="shared" ref="M3" si="0">E3+G3+I3+K3</f>
        <v>32</v>
      </c>
      <c r="N3" s="147">
        <f t="shared" ref="N3" si="1">F3+H3+J3+L3</f>
        <v>2</v>
      </c>
    </row>
    <row r="4" spans="1:18" x14ac:dyDescent="0.25">
      <c r="A4" s="148">
        <v>3</v>
      </c>
      <c r="B4" s="96" t="s">
        <v>18</v>
      </c>
      <c r="C4" s="15" t="s">
        <v>15</v>
      </c>
      <c r="D4" s="109" t="s">
        <v>16</v>
      </c>
      <c r="E4" s="104">
        <v>8</v>
      </c>
      <c r="F4" s="36"/>
      <c r="G4" s="37">
        <v>12</v>
      </c>
      <c r="H4" s="38"/>
      <c r="I4" s="60">
        <v>12</v>
      </c>
      <c r="J4" s="60"/>
      <c r="K4" s="60">
        <v>12</v>
      </c>
      <c r="L4" s="35"/>
      <c r="M4" s="65">
        <f t="shared" ref="M4:M61" si="2">E4+G4+I4+K4</f>
        <v>44</v>
      </c>
      <c r="N4" s="147">
        <f t="shared" ref="N4:N61" si="3">F4+H4+J4+L4</f>
        <v>0</v>
      </c>
    </row>
    <row r="5" spans="1:18" x14ac:dyDescent="0.25">
      <c r="A5" s="148">
        <v>4</v>
      </c>
      <c r="B5" s="96" t="s">
        <v>19</v>
      </c>
      <c r="C5" s="15" t="s">
        <v>15</v>
      </c>
      <c r="D5" s="110" t="s">
        <v>16</v>
      </c>
      <c r="E5" s="104">
        <v>7</v>
      </c>
      <c r="F5" s="36">
        <v>1</v>
      </c>
      <c r="G5" s="37">
        <v>16</v>
      </c>
      <c r="H5" s="38">
        <v>2</v>
      </c>
      <c r="I5" s="60">
        <v>4</v>
      </c>
      <c r="J5" s="60"/>
      <c r="K5" s="60">
        <v>9</v>
      </c>
      <c r="L5" s="35">
        <v>1</v>
      </c>
      <c r="M5" s="65">
        <f t="shared" si="2"/>
        <v>36</v>
      </c>
      <c r="N5" s="147">
        <f t="shared" si="3"/>
        <v>4</v>
      </c>
    </row>
    <row r="6" spans="1:18" x14ac:dyDescent="0.25">
      <c r="A6" s="148">
        <v>5</v>
      </c>
      <c r="B6" s="97" t="s">
        <v>20</v>
      </c>
      <c r="C6" s="22" t="s">
        <v>15</v>
      </c>
      <c r="D6" s="109" t="s">
        <v>16</v>
      </c>
      <c r="E6" s="104">
        <v>9</v>
      </c>
      <c r="F6" s="36">
        <v>1</v>
      </c>
      <c r="G6" s="37">
        <v>12</v>
      </c>
      <c r="H6" s="38"/>
      <c r="I6" s="60">
        <v>9</v>
      </c>
      <c r="J6" s="60">
        <v>1</v>
      </c>
      <c r="K6" s="60">
        <v>13</v>
      </c>
      <c r="L6" s="35">
        <v>1</v>
      </c>
      <c r="M6" s="65">
        <f t="shared" si="2"/>
        <v>43</v>
      </c>
      <c r="N6" s="147">
        <f t="shared" si="3"/>
        <v>3</v>
      </c>
    </row>
    <row r="7" spans="1:18" x14ac:dyDescent="0.25">
      <c r="A7" s="149">
        <v>6</v>
      </c>
      <c r="B7" s="131" t="s">
        <v>21</v>
      </c>
      <c r="C7" s="16" t="s">
        <v>15</v>
      </c>
      <c r="D7" s="110" t="s">
        <v>16</v>
      </c>
      <c r="E7" s="104">
        <v>7</v>
      </c>
      <c r="F7" s="36">
        <v>1</v>
      </c>
      <c r="G7" s="37">
        <v>13</v>
      </c>
      <c r="H7" s="38">
        <v>1</v>
      </c>
      <c r="I7" s="60">
        <v>10</v>
      </c>
      <c r="J7" s="60"/>
      <c r="K7" s="60">
        <v>8</v>
      </c>
      <c r="L7" s="35"/>
      <c r="M7" s="65">
        <f t="shared" si="2"/>
        <v>38</v>
      </c>
      <c r="N7" s="147">
        <f t="shared" si="3"/>
        <v>2</v>
      </c>
    </row>
    <row r="8" spans="1:18" x14ac:dyDescent="0.25">
      <c r="A8" s="146">
        <v>7</v>
      </c>
      <c r="B8" s="96" t="s">
        <v>22</v>
      </c>
      <c r="C8" s="15" t="s">
        <v>15</v>
      </c>
      <c r="D8" s="109" t="s">
        <v>16</v>
      </c>
      <c r="E8" s="104">
        <v>1</v>
      </c>
      <c r="F8" s="36">
        <v>1</v>
      </c>
      <c r="G8" s="37">
        <v>10</v>
      </c>
      <c r="H8" s="38"/>
      <c r="I8" s="60">
        <v>10</v>
      </c>
      <c r="J8" s="60">
        <v>2</v>
      </c>
      <c r="K8" s="60">
        <v>12</v>
      </c>
      <c r="L8" s="35"/>
      <c r="M8" s="65">
        <f t="shared" si="2"/>
        <v>33</v>
      </c>
      <c r="N8" s="147">
        <f t="shared" si="3"/>
        <v>3</v>
      </c>
    </row>
    <row r="9" spans="1:18" x14ac:dyDescent="0.25">
      <c r="A9" s="148">
        <v>8</v>
      </c>
      <c r="B9" s="131" t="s">
        <v>23</v>
      </c>
      <c r="C9" s="16" t="s">
        <v>15</v>
      </c>
      <c r="D9" s="110" t="s">
        <v>16</v>
      </c>
      <c r="E9" s="105">
        <v>10</v>
      </c>
      <c r="F9" s="48"/>
      <c r="G9" s="55">
        <v>12</v>
      </c>
      <c r="H9" s="56"/>
      <c r="I9" s="61">
        <v>10</v>
      </c>
      <c r="J9" s="61"/>
      <c r="K9" s="61">
        <v>6</v>
      </c>
      <c r="M9" s="65">
        <f t="shared" si="2"/>
        <v>38</v>
      </c>
      <c r="N9" s="147">
        <f t="shared" si="3"/>
        <v>0</v>
      </c>
      <c r="P9" s="12" t="str">
        <f>C9</f>
        <v>Cashmere</v>
      </c>
      <c r="Q9" s="12">
        <f>SUM(M2:M9)</f>
        <v>308</v>
      </c>
      <c r="R9" s="12">
        <f>SUM(N2:N9)</f>
        <v>20</v>
      </c>
    </row>
    <row r="10" spans="1:18" x14ac:dyDescent="0.25">
      <c r="A10" s="148">
        <v>9</v>
      </c>
      <c r="B10" s="96" t="s">
        <v>24</v>
      </c>
      <c r="C10" s="15" t="s">
        <v>25</v>
      </c>
      <c r="D10" s="109" t="s">
        <v>16</v>
      </c>
      <c r="E10" s="106">
        <v>8</v>
      </c>
      <c r="F10" s="40"/>
      <c r="G10" s="41">
        <v>10</v>
      </c>
      <c r="H10" s="42"/>
      <c r="I10" s="52">
        <v>8</v>
      </c>
      <c r="J10" s="52"/>
      <c r="K10" s="52">
        <v>17</v>
      </c>
      <c r="L10" s="39">
        <v>1</v>
      </c>
      <c r="M10" s="65">
        <f t="shared" si="2"/>
        <v>43</v>
      </c>
      <c r="N10" s="147">
        <f t="shared" si="3"/>
        <v>1</v>
      </c>
    </row>
    <row r="11" spans="1:18" x14ac:dyDescent="0.25">
      <c r="A11" s="148">
        <v>10</v>
      </c>
      <c r="B11" s="131" t="s">
        <v>26</v>
      </c>
      <c r="C11" s="16" t="s">
        <v>25</v>
      </c>
      <c r="D11" s="110" t="s">
        <v>16</v>
      </c>
      <c r="E11" s="104">
        <v>12</v>
      </c>
      <c r="F11" s="36">
        <v>2</v>
      </c>
      <c r="G11" s="37">
        <v>11</v>
      </c>
      <c r="H11" s="38">
        <v>1</v>
      </c>
      <c r="I11" s="60">
        <v>10</v>
      </c>
      <c r="J11" s="60"/>
      <c r="K11" s="60">
        <v>12</v>
      </c>
      <c r="L11" s="35">
        <v>2</v>
      </c>
      <c r="M11" s="65">
        <f t="shared" si="2"/>
        <v>45</v>
      </c>
      <c r="N11" s="147">
        <f t="shared" si="3"/>
        <v>5</v>
      </c>
    </row>
    <row r="12" spans="1:18" x14ac:dyDescent="0.25">
      <c r="A12" s="149">
        <v>11</v>
      </c>
      <c r="B12" s="96" t="s">
        <v>27</v>
      </c>
      <c r="C12" s="15" t="s">
        <v>25</v>
      </c>
      <c r="D12" s="109" t="s">
        <v>16</v>
      </c>
      <c r="E12" s="104">
        <v>8</v>
      </c>
      <c r="F12" s="36"/>
      <c r="G12" s="37">
        <v>8</v>
      </c>
      <c r="H12" s="38"/>
      <c r="I12" s="60">
        <v>7</v>
      </c>
      <c r="J12" s="60">
        <v>1</v>
      </c>
      <c r="K12" s="60">
        <v>9</v>
      </c>
      <c r="L12" s="35">
        <v>1</v>
      </c>
      <c r="M12" s="65">
        <f t="shared" si="2"/>
        <v>32</v>
      </c>
      <c r="N12" s="147">
        <f t="shared" si="3"/>
        <v>2</v>
      </c>
    </row>
    <row r="13" spans="1:18" x14ac:dyDescent="0.25">
      <c r="A13" s="146">
        <v>12</v>
      </c>
      <c r="B13" s="131" t="s">
        <v>28</v>
      </c>
      <c r="C13" s="16" t="s">
        <v>25</v>
      </c>
      <c r="D13" s="110" t="s">
        <v>16</v>
      </c>
      <c r="E13" s="104">
        <v>7</v>
      </c>
      <c r="F13" s="36">
        <v>1</v>
      </c>
      <c r="G13" s="37">
        <v>12</v>
      </c>
      <c r="H13" s="38"/>
      <c r="I13" s="60">
        <v>6</v>
      </c>
      <c r="J13" s="60">
        <v>2</v>
      </c>
      <c r="K13" s="60">
        <v>10</v>
      </c>
      <c r="L13" s="35"/>
      <c r="M13" s="65">
        <f t="shared" si="2"/>
        <v>35</v>
      </c>
      <c r="N13" s="147">
        <f t="shared" si="3"/>
        <v>3</v>
      </c>
    </row>
    <row r="14" spans="1:18" x14ac:dyDescent="0.25">
      <c r="A14" s="148">
        <v>13</v>
      </c>
      <c r="B14" s="96" t="s">
        <v>29</v>
      </c>
      <c r="C14" s="15" t="s">
        <v>25</v>
      </c>
      <c r="D14" s="109" t="s">
        <v>16</v>
      </c>
      <c r="E14" s="104">
        <v>9</v>
      </c>
      <c r="F14" s="36">
        <v>1</v>
      </c>
      <c r="G14" s="37">
        <v>8</v>
      </c>
      <c r="H14" s="38"/>
      <c r="I14" s="60">
        <v>11</v>
      </c>
      <c r="J14" s="60">
        <v>1</v>
      </c>
      <c r="K14" s="60">
        <v>11</v>
      </c>
      <c r="L14" s="35">
        <v>1</v>
      </c>
      <c r="M14" s="65">
        <f t="shared" si="2"/>
        <v>39</v>
      </c>
      <c r="N14" s="147">
        <f t="shared" si="3"/>
        <v>3</v>
      </c>
    </row>
    <row r="15" spans="1:18" x14ac:dyDescent="0.25">
      <c r="A15" s="148">
        <v>14</v>
      </c>
      <c r="B15" s="131" t="s">
        <v>30</v>
      </c>
      <c r="C15" s="16" t="s">
        <v>25</v>
      </c>
      <c r="D15" s="110" t="s">
        <v>16</v>
      </c>
      <c r="E15" s="104">
        <v>13</v>
      </c>
      <c r="F15" s="36">
        <v>1</v>
      </c>
      <c r="G15" s="37">
        <v>14</v>
      </c>
      <c r="H15" s="38"/>
      <c r="I15" s="60">
        <v>14</v>
      </c>
      <c r="J15" s="60"/>
      <c r="K15" s="60">
        <v>11</v>
      </c>
      <c r="L15" s="35">
        <v>1</v>
      </c>
      <c r="M15" s="65">
        <f t="shared" si="2"/>
        <v>52</v>
      </c>
      <c r="N15" s="147">
        <f t="shared" si="3"/>
        <v>2</v>
      </c>
    </row>
    <row r="16" spans="1:18" x14ac:dyDescent="0.25">
      <c r="A16" s="148">
        <v>15</v>
      </c>
      <c r="B16" s="96" t="s">
        <v>31</v>
      </c>
      <c r="C16" s="15" t="s">
        <v>25</v>
      </c>
      <c r="D16" s="109" t="s">
        <v>16</v>
      </c>
      <c r="E16" s="104">
        <v>14</v>
      </c>
      <c r="F16" s="36"/>
      <c r="G16" s="37">
        <v>2</v>
      </c>
      <c r="H16" s="38"/>
      <c r="I16" s="60">
        <v>14</v>
      </c>
      <c r="J16" s="60"/>
      <c r="K16" s="60">
        <v>3</v>
      </c>
      <c r="L16" s="35">
        <v>1</v>
      </c>
      <c r="M16" s="65">
        <f t="shared" si="2"/>
        <v>33</v>
      </c>
      <c r="N16" s="147">
        <f t="shared" si="3"/>
        <v>1</v>
      </c>
    </row>
    <row r="17" spans="1:18" x14ac:dyDescent="0.25">
      <c r="A17" s="149">
        <v>16</v>
      </c>
      <c r="B17" s="97" t="s">
        <v>32</v>
      </c>
      <c r="C17" s="22" t="s">
        <v>25</v>
      </c>
      <c r="D17" s="111" t="s">
        <v>16</v>
      </c>
      <c r="E17" s="104">
        <v>7</v>
      </c>
      <c r="F17" s="36">
        <v>1</v>
      </c>
      <c r="G17" s="37">
        <v>8</v>
      </c>
      <c r="H17" s="38">
        <v>2</v>
      </c>
      <c r="I17" s="60">
        <v>9</v>
      </c>
      <c r="J17" s="60">
        <v>1</v>
      </c>
      <c r="K17" s="60">
        <v>10</v>
      </c>
      <c r="L17" s="35">
        <v>2</v>
      </c>
      <c r="M17" s="65">
        <f t="shared" si="2"/>
        <v>34</v>
      </c>
      <c r="N17" s="147">
        <f t="shared" si="3"/>
        <v>6</v>
      </c>
      <c r="P17" s="12" t="str">
        <f>C17</f>
        <v>Castlecliff</v>
      </c>
      <c r="Q17" s="12">
        <f>SUM(M10:M17)</f>
        <v>313</v>
      </c>
      <c r="R17" s="12">
        <f>SUM(N10:N17)</f>
        <v>23</v>
      </c>
    </row>
    <row r="18" spans="1:18" x14ac:dyDescent="0.25">
      <c r="A18" s="146">
        <v>17</v>
      </c>
      <c r="B18" s="97" t="s">
        <v>33</v>
      </c>
      <c r="C18" s="22" t="s">
        <v>34</v>
      </c>
      <c r="D18" s="111" t="s">
        <v>16</v>
      </c>
      <c r="E18" s="104">
        <v>10</v>
      </c>
      <c r="F18" s="36">
        <v>2</v>
      </c>
      <c r="G18" s="37">
        <v>10</v>
      </c>
      <c r="H18" s="38"/>
      <c r="I18" s="60">
        <v>14</v>
      </c>
      <c r="J18" s="60"/>
      <c r="K18" s="60">
        <v>8</v>
      </c>
      <c r="L18" s="35">
        <v>2</v>
      </c>
      <c r="M18" s="65">
        <f t="shared" si="2"/>
        <v>42</v>
      </c>
      <c r="N18" s="147">
        <f t="shared" si="3"/>
        <v>4</v>
      </c>
    </row>
    <row r="19" spans="1:18" x14ac:dyDescent="0.25">
      <c r="A19" s="148">
        <v>18</v>
      </c>
      <c r="B19" s="131" t="s">
        <v>35</v>
      </c>
      <c r="C19" s="16" t="s">
        <v>34</v>
      </c>
      <c r="D19" s="110" t="s">
        <v>16</v>
      </c>
      <c r="E19" s="104">
        <v>10</v>
      </c>
      <c r="F19" s="36"/>
      <c r="G19" s="37">
        <v>7</v>
      </c>
      <c r="H19" s="38">
        <v>1</v>
      </c>
      <c r="I19" s="60">
        <v>10</v>
      </c>
      <c r="J19" s="60">
        <v>2</v>
      </c>
      <c r="K19" s="60">
        <v>10</v>
      </c>
      <c r="L19" s="35"/>
      <c r="M19" s="65">
        <f t="shared" si="2"/>
        <v>37</v>
      </c>
      <c r="N19" s="147">
        <f t="shared" si="3"/>
        <v>3</v>
      </c>
    </row>
    <row r="20" spans="1:18" x14ac:dyDescent="0.25">
      <c r="A20" s="148">
        <v>19</v>
      </c>
      <c r="B20" s="96" t="s">
        <v>36</v>
      </c>
      <c r="C20" s="15" t="s">
        <v>34</v>
      </c>
      <c r="D20" s="109" t="s">
        <v>16</v>
      </c>
      <c r="E20" s="104">
        <v>10</v>
      </c>
      <c r="F20" s="36">
        <v>2</v>
      </c>
      <c r="G20" s="37">
        <v>10</v>
      </c>
      <c r="H20" s="38"/>
      <c r="I20" s="60">
        <v>3</v>
      </c>
      <c r="J20" s="60">
        <v>1</v>
      </c>
      <c r="K20" s="60">
        <v>9</v>
      </c>
      <c r="L20" s="35">
        <v>1</v>
      </c>
      <c r="M20" s="65">
        <f t="shared" si="2"/>
        <v>32</v>
      </c>
      <c r="N20" s="147">
        <f t="shared" si="3"/>
        <v>4</v>
      </c>
    </row>
    <row r="21" spans="1:18" x14ac:dyDescent="0.25">
      <c r="A21" s="148">
        <v>20</v>
      </c>
      <c r="B21" s="131" t="s">
        <v>37</v>
      </c>
      <c r="C21" s="16" t="s">
        <v>34</v>
      </c>
      <c r="D21" s="110" t="s">
        <v>16</v>
      </c>
      <c r="E21" s="104">
        <v>8</v>
      </c>
      <c r="F21" s="36"/>
      <c r="G21" s="37">
        <v>11</v>
      </c>
      <c r="H21" s="38">
        <v>1</v>
      </c>
      <c r="I21" s="60">
        <v>11</v>
      </c>
      <c r="J21" s="60">
        <v>1</v>
      </c>
      <c r="K21" s="60">
        <v>9</v>
      </c>
      <c r="L21" s="35">
        <v>1</v>
      </c>
      <c r="M21" s="65">
        <f t="shared" si="2"/>
        <v>39</v>
      </c>
      <c r="N21" s="147">
        <f t="shared" si="3"/>
        <v>3</v>
      </c>
    </row>
    <row r="22" spans="1:18" x14ac:dyDescent="0.25">
      <c r="A22" s="149">
        <v>21</v>
      </c>
      <c r="B22" s="96" t="s">
        <v>38</v>
      </c>
      <c r="C22" s="15" t="s">
        <v>34</v>
      </c>
      <c r="D22" s="109" t="s">
        <v>16</v>
      </c>
      <c r="E22" s="104">
        <v>7</v>
      </c>
      <c r="F22" s="36">
        <v>1</v>
      </c>
      <c r="G22" s="37">
        <v>12</v>
      </c>
      <c r="H22" s="38"/>
      <c r="I22" s="60">
        <v>4</v>
      </c>
      <c r="J22" s="60"/>
      <c r="K22" s="60">
        <v>11</v>
      </c>
      <c r="L22" s="35">
        <v>1</v>
      </c>
      <c r="M22" s="65">
        <f t="shared" si="2"/>
        <v>34</v>
      </c>
      <c r="N22" s="147">
        <f t="shared" si="3"/>
        <v>2</v>
      </c>
    </row>
    <row r="23" spans="1:18" x14ac:dyDescent="0.25">
      <c r="A23" s="146">
        <v>22</v>
      </c>
      <c r="B23" s="131" t="s">
        <v>39</v>
      </c>
      <c r="C23" s="16" t="s">
        <v>34</v>
      </c>
      <c r="D23" s="110" t="s">
        <v>16</v>
      </c>
      <c r="E23" s="104">
        <v>10</v>
      </c>
      <c r="F23" s="36"/>
      <c r="G23" s="37">
        <v>8</v>
      </c>
      <c r="H23" s="38"/>
      <c r="I23" s="60">
        <v>4</v>
      </c>
      <c r="J23" s="60"/>
      <c r="K23" s="60">
        <v>9</v>
      </c>
      <c r="L23" s="35">
        <v>1</v>
      </c>
      <c r="M23" s="65">
        <f t="shared" si="2"/>
        <v>31</v>
      </c>
      <c r="N23" s="147">
        <f t="shared" si="3"/>
        <v>1</v>
      </c>
    </row>
    <row r="24" spans="1:18" x14ac:dyDescent="0.25">
      <c r="A24" s="148">
        <v>23</v>
      </c>
      <c r="B24" s="96" t="s">
        <v>40</v>
      </c>
      <c r="C24" s="15" t="s">
        <v>34</v>
      </c>
      <c r="D24" s="109" t="s">
        <v>16</v>
      </c>
      <c r="E24" s="104">
        <v>8</v>
      </c>
      <c r="F24" s="36"/>
      <c r="G24" s="37">
        <v>11</v>
      </c>
      <c r="H24" s="38">
        <v>1</v>
      </c>
      <c r="I24" s="60">
        <v>8</v>
      </c>
      <c r="J24" s="60"/>
      <c r="K24" s="60">
        <v>7</v>
      </c>
      <c r="L24" s="35">
        <v>1</v>
      </c>
      <c r="M24" s="65">
        <f t="shared" si="2"/>
        <v>34</v>
      </c>
      <c r="N24" s="147">
        <f t="shared" si="3"/>
        <v>2</v>
      </c>
    </row>
    <row r="25" spans="1:18" x14ac:dyDescent="0.25">
      <c r="A25" s="148">
        <v>24</v>
      </c>
      <c r="B25" s="131" t="s">
        <v>41</v>
      </c>
      <c r="C25" s="16" t="s">
        <v>34</v>
      </c>
      <c r="D25" s="110" t="s">
        <v>16</v>
      </c>
      <c r="E25" s="105">
        <v>8</v>
      </c>
      <c r="F25" s="48"/>
      <c r="G25" s="55">
        <v>12</v>
      </c>
      <c r="H25" s="56"/>
      <c r="I25" s="61">
        <v>9</v>
      </c>
      <c r="J25" s="61">
        <v>1</v>
      </c>
      <c r="K25" s="61">
        <v>7</v>
      </c>
      <c r="L25" s="43">
        <v>1</v>
      </c>
      <c r="M25" s="65">
        <f t="shared" si="2"/>
        <v>36</v>
      </c>
      <c r="N25" s="147">
        <f t="shared" si="3"/>
        <v>2</v>
      </c>
      <c r="P25" s="12" t="str">
        <f>C25</f>
        <v>Clubs of Marlborough</v>
      </c>
      <c r="Q25" s="12">
        <f>SUM(M18:M25)</f>
        <v>285</v>
      </c>
      <c r="R25" s="12">
        <f>SUM(N18:N25)</f>
        <v>21</v>
      </c>
    </row>
    <row r="26" spans="1:18" x14ac:dyDescent="0.25">
      <c r="A26" s="148">
        <v>25</v>
      </c>
      <c r="B26" s="96" t="s">
        <v>42</v>
      </c>
      <c r="C26" s="15" t="s">
        <v>43</v>
      </c>
      <c r="D26" s="109" t="s">
        <v>16</v>
      </c>
      <c r="E26" s="106">
        <v>13</v>
      </c>
      <c r="F26" s="40">
        <v>1</v>
      </c>
      <c r="G26" s="41">
        <v>14</v>
      </c>
      <c r="H26" s="42"/>
      <c r="I26" s="52">
        <v>9</v>
      </c>
      <c r="J26" s="52">
        <v>3</v>
      </c>
      <c r="K26" s="52">
        <v>10</v>
      </c>
      <c r="L26" s="39"/>
      <c r="M26" s="65">
        <f t="shared" si="2"/>
        <v>46</v>
      </c>
      <c r="N26" s="147">
        <f t="shared" si="3"/>
        <v>4</v>
      </c>
    </row>
    <row r="27" spans="1:18" x14ac:dyDescent="0.25">
      <c r="A27" s="149">
        <v>26</v>
      </c>
      <c r="B27" s="131" t="s">
        <v>44</v>
      </c>
      <c r="C27" s="16" t="s">
        <v>43</v>
      </c>
      <c r="D27" s="110" t="s">
        <v>16</v>
      </c>
      <c r="E27" s="104">
        <v>9</v>
      </c>
      <c r="F27" s="36">
        <v>1</v>
      </c>
      <c r="G27" s="37">
        <v>8</v>
      </c>
      <c r="H27" s="38"/>
      <c r="I27" s="60">
        <v>10</v>
      </c>
      <c r="J27" s="60">
        <v>2</v>
      </c>
      <c r="K27" s="60">
        <v>9</v>
      </c>
      <c r="L27" s="35">
        <v>1</v>
      </c>
      <c r="M27" s="65">
        <f t="shared" si="2"/>
        <v>36</v>
      </c>
      <c r="N27" s="147">
        <f t="shared" si="3"/>
        <v>4</v>
      </c>
    </row>
    <row r="28" spans="1:18" x14ac:dyDescent="0.25">
      <c r="A28" s="146">
        <v>27</v>
      </c>
      <c r="B28" s="96" t="s">
        <v>45</v>
      </c>
      <c r="C28" s="15" t="s">
        <v>43</v>
      </c>
      <c r="D28" s="109" t="s">
        <v>16</v>
      </c>
      <c r="E28" s="104">
        <v>11</v>
      </c>
      <c r="F28" s="36">
        <v>1</v>
      </c>
      <c r="G28" s="37">
        <v>10</v>
      </c>
      <c r="H28" s="38">
        <v>2</v>
      </c>
      <c r="I28" s="60">
        <v>13</v>
      </c>
      <c r="J28" s="60">
        <v>1</v>
      </c>
      <c r="K28" s="60">
        <v>6</v>
      </c>
      <c r="L28" s="35"/>
      <c r="M28" s="65">
        <f t="shared" si="2"/>
        <v>40</v>
      </c>
      <c r="N28" s="147">
        <f t="shared" si="3"/>
        <v>4</v>
      </c>
    </row>
    <row r="29" spans="1:18" x14ac:dyDescent="0.25">
      <c r="A29" s="148">
        <v>28</v>
      </c>
      <c r="B29" s="131" t="s">
        <v>46</v>
      </c>
      <c r="C29" s="16" t="s">
        <v>43</v>
      </c>
      <c r="D29" s="110" t="s">
        <v>16</v>
      </c>
      <c r="E29" s="104">
        <v>3</v>
      </c>
      <c r="F29" s="36">
        <v>1</v>
      </c>
      <c r="G29" s="37">
        <v>6</v>
      </c>
      <c r="H29" s="38"/>
      <c r="I29" s="60">
        <v>13</v>
      </c>
      <c r="J29" s="60">
        <v>1</v>
      </c>
      <c r="K29" s="60">
        <v>11</v>
      </c>
      <c r="L29" s="35">
        <v>1</v>
      </c>
      <c r="M29" s="65">
        <f t="shared" si="2"/>
        <v>33</v>
      </c>
      <c r="N29" s="147">
        <f t="shared" si="3"/>
        <v>3</v>
      </c>
    </row>
    <row r="30" spans="1:18" x14ac:dyDescent="0.25">
      <c r="A30" s="148">
        <v>29</v>
      </c>
      <c r="B30" s="96" t="s">
        <v>47</v>
      </c>
      <c r="C30" s="15" t="s">
        <v>43</v>
      </c>
      <c r="D30" s="109" t="s">
        <v>16</v>
      </c>
      <c r="E30" s="104">
        <v>13</v>
      </c>
      <c r="F30" s="36">
        <v>1</v>
      </c>
      <c r="G30" s="37">
        <v>12</v>
      </c>
      <c r="H30" s="38"/>
      <c r="I30" s="60">
        <v>10</v>
      </c>
      <c r="J30" s="60">
        <v>2</v>
      </c>
      <c r="K30" s="60">
        <v>11</v>
      </c>
      <c r="L30" s="35">
        <v>1</v>
      </c>
      <c r="M30" s="65">
        <f t="shared" si="2"/>
        <v>46</v>
      </c>
      <c r="N30" s="147">
        <f t="shared" si="3"/>
        <v>4</v>
      </c>
    </row>
    <row r="31" spans="1:18" x14ac:dyDescent="0.25">
      <c r="A31" s="148">
        <v>30</v>
      </c>
      <c r="B31" s="131" t="s">
        <v>48</v>
      </c>
      <c r="C31" s="16" t="s">
        <v>43</v>
      </c>
      <c r="D31" s="110" t="s">
        <v>16</v>
      </c>
      <c r="E31" s="104">
        <v>7</v>
      </c>
      <c r="F31" s="36">
        <v>1</v>
      </c>
      <c r="G31" s="37">
        <v>7</v>
      </c>
      <c r="H31" s="38">
        <v>1</v>
      </c>
      <c r="I31" s="60">
        <v>11</v>
      </c>
      <c r="J31" s="60">
        <v>1</v>
      </c>
      <c r="K31" s="60">
        <v>14</v>
      </c>
      <c r="L31" s="35"/>
      <c r="M31" s="65">
        <f t="shared" si="2"/>
        <v>39</v>
      </c>
      <c r="N31" s="147">
        <f t="shared" si="3"/>
        <v>3</v>
      </c>
    </row>
    <row r="32" spans="1:18" x14ac:dyDescent="0.25">
      <c r="A32" s="149">
        <v>31</v>
      </c>
      <c r="B32" s="96" t="s">
        <v>49</v>
      </c>
      <c r="C32" s="15" t="s">
        <v>43</v>
      </c>
      <c r="D32" s="109" t="s">
        <v>16</v>
      </c>
      <c r="E32" s="104">
        <v>12</v>
      </c>
      <c r="F32" s="36">
        <v>2</v>
      </c>
      <c r="G32" s="37">
        <v>0</v>
      </c>
      <c r="H32" s="38"/>
      <c r="I32" s="60">
        <v>10</v>
      </c>
      <c r="J32" s="60"/>
      <c r="K32" s="60">
        <v>13</v>
      </c>
      <c r="L32" s="35">
        <v>1</v>
      </c>
      <c r="M32" s="65">
        <f t="shared" si="2"/>
        <v>35</v>
      </c>
      <c r="N32" s="147">
        <f t="shared" si="3"/>
        <v>3</v>
      </c>
    </row>
    <row r="33" spans="1:18" x14ac:dyDescent="0.25">
      <c r="A33" s="146">
        <v>32</v>
      </c>
      <c r="B33" s="96" t="s">
        <v>50</v>
      </c>
      <c r="C33" s="15" t="s">
        <v>43</v>
      </c>
      <c r="D33" s="109" t="s">
        <v>16</v>
      </c>
      <c r="E33" s="106">
        <v>10</v>
      </c>
      <c r="F33" s="40"/>
      <c r="G33" s="41">
        <v>4</v>
      </c>
      <c r="H33" s="42"/>
      <c r="I33" s="52">
        <v>8</v>
      </c>
      <c r="J33" s="52">
        <v>2</v>
      </c>
      <c r="K33" s="52">
        <v>6</v>
      </c>
      <c r="L33" s="39"/>
      <c r="M33" s="65">
        <f t="shared" si="2"/>
        <v>28</v>
      </c>
      <c r="N33" s="147">
        <f t="shared" si="3"/>
        <v>2</v>
      </c>
      <c r="P33" s="12" t="str">
        <f>C33</f>
        <v>Club Waimea</v>
      </c>
      <c r="Q33" s="12">
        <f>SUM(M26:M33)</f>
        <v>303</v>
      </c>
      <c r="R33" s="12">
        <f>SUM(N26:N33)</f>
        <v>27</v>
      </c>
    </row>
    <row r="34" spans="1:18" x14ac:dyDescent="0.25">
      <c r="A34" s="148">
        <v>33</v>
      </c>
      <c r="B34" s="131" t="s">
        <v>51</v>
      </c>
      <c r="C34" s="16" t="s">
        <v>52</v>
      </c>
      <c r="D34" s="110" t="s">
        <v>16</v>
      </c>
      <c r="E34" s="104">
        <v>11</v>
      </c>
      <c r="F34" s="36">
        <v>1</v>
      </c>
      <c r="G34" s="37">
        <v>13</v>
      </c>
      <c r="H34" s="38">
        <v>1</v>
      </c>
      <c r="I34" s="60">
        <v>14</v>
      </c>
      <c r="J34" s="60"/>
      <c r="K34" s="60">
        <v>11</v>
      </c>
      <c r="L34" s="35">
        <v>3</v>
      </c>
      <c r="M34" s="65">
        <f t="shared" si="2"/>
        <v>49</v>
      </c>
      <c r="N34" s="147">
        <f t="shared" si="3"/>
        <v>5</v>
      </c>
    </row>
    <row r="35" spans="1:18" x14ac:dyDescent="0.25">
      <c r="A35" s="148">
        <v>34</v>
      </c>
      <c r="B35" s="98" t="s">
        <v>53</v>
      </c>
      <c r="C35" s="54" t="s">
        <v>52</v>
      </c>
      <c r="D35" s="112" t="s">
        <v>16</v>
      </c>
      <c r="E35" s="105">
        <v>8</v>
      </c>
      <c r="F35" s="48"/>
      <c r="G35" s="55">
        <v>9</v>
      </c>
      <c r="H35" s="56">
        <v>1</v>
      </c>
      <c r="I35" s="61">
        <v>12</v>
      </c>
      <c r="J35" s="61"/>
      <c r="K35" s="61">
        <v>1</v>
      </c>
      <c r="L35" s="43">
        <v>1</v>
      </c>
      <c r="M35" s="65">
        <f t="shared" si="2"/>
        <v>30</v>
      </c>
      <c r="N35" s="147">
        <f t="shared" si="3"/>
        <v>2</v>
      </c>
    </row>
    <row r="36" spans="1:18" x14ac:dyDescent="0.25">
      <c r="A36" s="148">
        <v>35</v>
      </c>
      <c r="B36" s="98" t="s">
        <v>54</v>
      </c>
      <c r="C36" s="54" t="s">
        <v>52</v>
      </c>
      <c r="D36" s="112" t="s">
        <v>16</v>
      </c>
      <c r="E36" s="106">
        <v>10</v>
      </c>
      <c r="F36" s="40"/>
      <c r="G36" s="41">
        <v>11</v>
      </c>
      <c r="H36" s="42">
        <v>1</v>
      </c>
      <c r="I36" s="52">
        <v>12</v>
      </c>
      <c r="J36" s="52">
        <v>4</v>
      </c>
      <c r="K36" s="52">
        <v>8</v>
      </c>
      <c r="L36" s="39">
        <v>2</v>
      </c>
      <c r="M36" s="65">
        <f t="shared" si="2"/>
        <v>41</v>
      </c>
      <c r="N36" s="147">
        <f t="shared" si="3"/>
        <v>7</v>
      </c>
    </row>
    <row r="37" spans="1:18" x14ac:dyDescent="0.25">
      <c r="A37" s="149">
        <v>36</v>
      </c>
      <c r="B37" s="96" t="s">
        <v>55</v>
      </c>
      <c r="C37" s="15" t="s">
        <v>52</v>
      </c>
      <c r="D37" s="109" t="s">
        <v>16</v>
      </c>
      <c r="E37" s="104">
        <v>13</v>
      </c>
      <c r="F37" s="36">
        <v>1</v>
      </c>
      <c r="G37" s="37">
        <v>8</v>
      </c>
      <c r="H37" s="38"/>
      <c r="I37" s="60">
        <v>4</v>
      </c>
      <c r="J37" s="60"/>
      <c r="K37" s="60">
        <v>10</v>
      </c>
      <c r="L37" s="35"/>
      <c r="M37" s="65">
        <f t="shared" si="2"/>
        <v>35</v>
      </c>
      <c r="N37" s="147">
        <f t="shared" si="3"/>
        <v>1</v>
      </c>
    </row>
    <row r="38" spans="1:18" x14ac:dyDescent="0.25">
      <c r="A38" s="146">
        <v>37</v>
      </c>
      <c r="B38" s="131" t="s">
        <v>56</v>
      </c>
      <c r="C38" s="16" t="s">
        <v>52</v>
      </c>
      <c r="D38" s="110" t="s">
        <v>16</v>
      </c>
      <c r="E38" s="104">
        <v>8</v>
      </c>
      <c r="F38" s="36"/>
      <c r="G38" s="37">
        <v>3</v>
      </c>
      <c r="H38" s="38">
        <v>1</v>
      </c>
      <c r="I38" s="60">
        <v>9</v>
      </c>
      <c r="J38" s="60">
        <v>1</v>
      </c>
      <c r="K38" s="60">
        <v>5</v>
      </c>
      <c r="L38" s="35">
        <v>3</v>
      </c>
      <c r="M38" s="65">
        <f t="shared" si="2"/>
        <v>25</v>
      </c>
      <c r="N38" s="147">
        <f t="shared" si="3"/>
        <v>5</v>
      </c>
    </row>
    <row r="39" spans="1:18" x14ac:dyDescent="0.25">
      <c r="A39" s="148">
        <v>38</v>
      </c>
      <c r="B39" s="96" t="s">
        <v>57</v>
      </c>
      <c r="C39" s="15" t="s">
        <v>52</v>
      </c>
      <c r="D39" s="109" t="s">
        <v>16</v>
      </c>
      <c r="E39" s="104">
        <v>11</v>
      </c>
      <c r="F39" s="36">
        <v>1</v>
      </c>
      <c r="G39" s="37">
        <v>6</v>
      </c>
      <c r="H39" s="38">
        <v>2</v>
      </c>
      <c r="I39" s="60">
        <v>16</v>
      </c>
      <c r="J39" s="60"/>
      <c r="K39" s="60">
        <v>10</v>
      </c>
      <c r="L39" s="35"/>
      <c r="M39" s="65">
        <f t="shared" si="2"/>
        <v>43</v>
      </c>
      <c r="N39" s="147">
        <f t="shared" si="3"/>
        <v>3</v>
      </c>
    </row>
    <row r="40" spans="1:18" x14ac:dyDescent="0.25">
      <c r="A40" s="148">
        <v>39</v>
      </c>
      <c r="B40" s="131" t="s">
        <v>58</v>
      </c>
      <c r="C40" s="16" t="s">
        <v>52</v>
      </c>
      <c r="D40" s="110" t="s">
        <v>16</v>
      </c>
      <c r="E40" s="104">
        <v>11</v>
      </c>
      <c r="F40" s="36">
        <v>1</v>
      </c>
      <c r="G40" s="37">
        <v>6</v>
      </c>
      <c r="H40" s="38"/>
      <c r="I40" s="60">
        <v>12</v>
      </c>
      <c r="J40" s="60"/>
      <c r="K40" s="60">
        <v>11</v>
      </c>
      <c r="L40" s="35">
        <v>1</v>
      </c>
      <c r="M40" s="65">
        <f t="shared" si="2"/>
        <v>40</v>
      </c>
      <c r="N40" s="147">
        <f t="shared" si="3"/>
        <v>2</v>
      </c>
    </row>
    <row r="41" spans="1:18" x14ac:dyDescent="0.25">
      <c r="A41" s="148">
        <v>40</v>
      </c>
      <c r="B41" s="96" t="s">
        <v>59</v>
      </c>
      <c r="C41" s="15" t="s">
        <v>52</v>
      </c>
      <c r="D41" s="109" t="s">
        <v>16</v>
      </c>
      <c r="E41" s="104">
        <v>11</v>
      </c>
      <c r="F41" s="36">
        <v>1</v>
      </c>
      <c r="G41" s="37">
        <v>11</v>
      </c>
      <c r="H41" s="38">
        <v>1</v>
      </c>
      <c r="I41" s="60">
        <v>6</v>
      </c>
      <c r="J41" s="60"/>
      <c r="K41" s="60">
        <v>14</v>
      </c>
      <c r="L41" s="35">
        <v>2</v>
      </c>
      <c r="M41" s="65">
        <f t="shared" si="2"/>
        <v>42</v>
      </c>
      <c r="N41" s="147">
        <f t="shared" si="3"/>
        <v>4</v>
      </c>
      <c r="P41" s="12" t="str">
        <f>C41</f>
        <v>Hornby</v>
      </c>
      <c r="Q41" s="12">
        <f>SUM(M34:M41)</f>
        <v>305</v>
      </c>
      <c r="R41" s="12">
        <f>SUM(N34:N41)</f>
        <v>29</v>
      </c>
    </row>
    <row r="42" spans="1:18" x14ac:dyDescent="0.25">
      <c r="A42" s="149">
        <v>41</v>
      </c>
      <c r="B42" s="131" t="s">
        <v>60</v>
      </c>
      <c r="C42" s="16" t="s">
        <v>61</v>
      </c>
      <c r="D42" s="110" t="s">
        <v>16</v>
      </c>
      <c r="E42" s="104">
        <v>8</v>
      </c>
      <c r="F42" s="36">
        <v>2</v>
      </c>
      <c r="G42" s="37">
        <v>12</v>
      </c>
      <c r="H42" s="38">
        <v>2</v>
      </c>
      <c r="I42" s="60">
        <v>9</v>
      </c>
      <c r="J42" s="60">
        <v>1</v>
      </c>
      <c r="K42" s="60">
        <v>11</v>
      </c>
      <c r="L42" s="35">
        <v>1</v>
      </c>
      <c r="M42" s="65">
        <f t="shared" si="2"/>
        <v>40</v>
      </c>
      <c r="N42" s="147">
        <f t="shared" si="3"/>
        <v>6</v>
      </c>
    </row>
    <row r="43" spans="1:18" x14ac:dyDescent="0.25">
      <c r="A43" s="146">
        <v>42</v>
      </c>
      <c r="B43" s="96" t="s">
        <v>62</v>
      </c>
      <c r="C43" s="15" t="s">
        <v>61</v>
      </c>
      <c r="D43" s="109" t="s">
        <v>16</v>
      </c>
      <c r="E43" s="104">
        <v>8</v>
      </c>
      <c r="F43" s="36"/>
      <c r="G43" s="37">
        <v>12</v>
      </c>
      <c r="H43" s="38"/>
      <c r="I43" s="60">
        <v>11</v>
      </c>
      <c r="J43" s="60">
        <v>1</v>
      </c>
      <c r="K43" s="60">
        <v>12</v>
      </c>
      <c r="L43" s="35"/>
      <c r="M43" s="65">
        <f t="shared" si="2"/>
        <v>43</v>
      </c>
      <c r="N43" s="147">
        <f t="shared" si="3"/>
        <v>1</v>
      </c>
    </row>
    <row r="44" spans="1:18" x14ac:dyDescent="0.25">
      <c r="A44" s="148">
        <v>43</v>
      </c>
      <c r="B44" s="131" t="s">
        <v>63</v>
      </c>
      <c r="C44" s="16" t="s">
        <v>61</v>
      </c>
      <c r="D44" s="110" t="s">
        <v>16</v>
      </c>
      <c r="E44" s="104">
        <v>12</v>
      </c>
      <c r="F44" s="36"/>
      <c r="G44" s="37">
        <v>4</v>
      </c>
      <c r="H44" s="38"/>
      <c r="I44" s="60">
        <v>16</v>
      </c>
      <c r="J44" s="60"/>
      <c r="K44" s="60">
        <v>11</v>
      </c>
      <c r="L44" s="35">
        <v>1</v>
      </c>
      <c r="M44" s="65">
        <f t="shared" si="2"/>
        <v>43</v>
      </c>
      <c r="N44" s="147">
        <f t="shared" si="3"/>
        <v>1</v>
      </c>
    </row>
    <row r="45" spans="1:18" x14ac:dyDescent="0.25">
      <c r="A45" s="148">
        <v>44</v>
      </c>
      <c r="B45" s="96" t="s">
        <v>64</v>
      </c>
      <c r="C45" s="15" t="s">
        <v>61</v>
      </c>
      <c r="D45" s="109" t="s">
        <v>16</v>
      </c>
      <c r="E45" s="104">
        <v>15</v>
      </c>
      <c r="F45" s="36">
        <v>1</v>
      </c>
      <c r="G45" s="37">
        <v>10</v>
      </c>
      <c r="H45" s="38"/>
      <c r="I45" s="60">
        <v>6</v>
      </c>
      <c r="J45" s="60">
        <v>2</v>
      </c>
      <c r="K45" s="60">
        <v>8</v>
      </c>
      <c r="L45" s="35"/>
      <c r="M45" s="65">
        <f t="shared" si="2"/>
        <v>39</v>
      </c>
      <c r="N45" s="147">
        <f t="shared" si="3"/>
        <v>3</v>
      </c>
    </row>
    <row r="46" spans="1:18" x14ac:dyDescent="0.25">
      <c r="A46" s="148">
        <v>45</v>
      </c>
      <c r="B46" s="131" t="s">
        <v>65</v>
      </c>
      <c r="C46" s="16" t="s">
        <v>61</v>
      </c>
      <c r="D46" s="110" t="s">
        <v>16</v>
      </c>
      <c r="E46" s="104">
        <v>9</v>
      </c>
      <c r="F46" s="36">
        <v>1</v>
      </c>
      <c r="G46" s="37">
        <v>6</v>
      </c>
      <c r="H46" s="38"/>
      <c r="I46" s="60">
        <v>10</v>
      </c>
      <c r="J46" s="60">
        <v>2</v>
      </c>
      <c r="K46" s="60">
        <v>11</v>
      </c>
      <c r="L46" s="35">
        <v>1</v>
      </c>
      <c r="M46" s="65">
        <f t="shared" si="2"/>
        <v>36</v>
      </c>
      <c r="N46" s="147">
        <f t="shared" si="3"/>
        <v>4</v>
      </c>
    </row>
    <row r="47" spans="1:18" x14ac:dyDescent="0.25">
      <c r="A47" s="149">
        <v>46</v>
      </c>
      <c r="B47" s="96" t="s">
        <v>66</v>
      </c>
      <c r="C47" s="15" t="s">
        <v>61</v>
      </c>
      <c r="D47" s="109" t="s">
        <v>16</v>
      </c>
      <c r="E47" s="104">
        <v>9</v>
      </c>
      <c r="F47" s="36">
        <v>1</v>
      </c>
      <c r="G47" s="37">
        <v>10</v>
      </c>
      <c r="H47" s="38"/>
      <c r="I47" s="60">
        <v>11</v>
      </c>
      <c r="J47" s="60">
        <v>1</v>
      </c>
      <c r="K47" s="60">
        <v>6</v>
      </c>
      <c r="L47" s="35"/>
      <c r="M47" s="65">
        <f t="shared" si="2"/>
        <v>36</v>
      </c>
      <c r="N47" s="147">
        <f t="shared" si="3"/>
        <v>2</v>
      </c>
    </row>
    <row r="48" spans="1:18" x14ac:dyDescent="0.25">
      <c r="A48" s="146">
        <v>47</v>
      </c>
      <c r="B48" s="131" t="s">
        <v>67</v>
      </c>
      <c r="C48" s="16" t="s">
        <v>61</v>
      </c>
      <c r="D48" s="110" t="s">
        <v>16</v>
      </c>
      <c r="E48" s="104">
        <v>6</v>
      </c>
      <c r="F48" s="36">
        <v>2</v>
      </c>
      <c r="G48" s="37">
        <v>11</v>
      </c>
      <c r="H48" s="38">
        <v>1</v>
      </c>
      <c r="I48" s="60">
        <v>8</v>
      </c>
      <c r="J48" s="60">
        <v>2</v>
      </c>
      <c r="K48" s="60">
        <v>11</v>
      </c>
      <c r="L48" s="35">
        <v>1</v>
      </c>
      <c r="M48" s="65">
        <f t="shared" si="2"/>
        <v>36</v>
      </c>
      <c r="N48" s="147">
        <f t="shared" si="3"/>
        <v>6</v>
      </c>
    </row>
    <row r="49" spans="1:18" x14ac:dyDescent="0.25">
      <c r="A49" s="148">
        <v>48</v>
      </c>
      <c r="B49" s="98" t="s">
        <v>68</v>
      </c>
      <c r="C49" s="54" t="s">
        <v>61</v>
      </c>
      <c r="D49" s="112" t="s">
        <v>16</v>
      </c>
      <c r="E49" s="105">
        <v>7</v>
      </c>
      <c r="F49" s="48">
        <v>1</v>
      </c>
      <c r="G49" s="55">
        <v>10</v>
      </c>
      <c r="H49" s="56"/>
      <c r="I49" s="61">
        <v>14</v>
      </c>
      <c r="J49" s="61"/>
      <c r="K49" s="61">
        <v>11</v>
      </c>
      <c r="L49" s="43">
        <v>3</v>
      </c>
      <c r="M49" s="65">
        <f t="shared" si="2"/>
        <v>42</v>
      </c>
      <c r="N49" s="147">
        <f t="shared" si="3"/>
        <v>4</v>
      </c>
      <c r="P49" s="12" t="str">
        <f>C49</f>
        <v>Kaiapoi</v>
      </c>
      <c r="Q49" s="12">
        <f>SUM(M42:M49)</f>
        <v>315</v>
      </c>
      <c r="R49" s="12">
        <f>SUM(N42:N49)</f>
        <v>27</v>
      </c>
    </row>
    <row r="50" spans="1:18" x14ac:dyDescent="0.25">
      <c r="A50" s="148">
        <v>49</v>
      </c>
      <c r="B50" s="98" t="s">
        <v>69</v>
      </c>
      <c r="C50" s="54" t="s">
        <v>70</v>
      </c>
      <c r="D50" s="112" t="s">
        <v>16</v>
      </c>
      <c r="E50" s="106">
        <v>14</v>
      </c>
      <c r="F50" s="40"/>
      <c r="G50" s="41">
        <v>12</v>
      </c>
      <c r="H50" s="42">
        <v>2</v>
      </c>
      <c r="I50" s="52">
        <v>11</v>
      </c>
      <c r="J50" s="52">
        <v>1</v>
      </c>
      <c r="K50" s="52">
        <v>9</v>
      </c>
      <c r="L50" s="39">
        <v>1</v>
      </c>
      <c r="M50" s="65">
        <f t="shared" si="2"/>
        <v>46</v>
      </c>
      <c r="N50" s="147">
        <f t="shared" si="3"/>
        <v>4</v>
      </c>
    </row>
    <row r="51" spans="1:18" x14ac:dyDescent="0.25">
      <c r="A51" s="148">
        <v>50</v>
      </c>
      <c r="B51" s="96" t="s">
        <v>71</v>
      </c>
      <c r="C51" s="15" t="s">
        <v>70</v>
      </c>
      <c r="D51" s="109" t="s">
        <v>16</v>
      </c>
      <c r="E51" s="104">
        <v>9</v>
      </c>
      <c r="F51" s="36">
        <v>3</v>
      </c>
      <c r="G51" s="37">
        <v>10</v>
      </c>
      <c r="H51" s="38"/>
      <c r="I51" s="60">
        <v>13</v>
      </c>
      <c r="J51" s="60">
        <v>1</v>
      </c>
      <c r="K51" s="60">
        <v>8</v>
      </c>
      <c r="L51" s="35"/>
      <c r="M51" s="65">
        <f t="shared" si="2"/>
        <v>40</v>
      </c>
      <c r="N51" s="147">
        <f t="shared" si="3"/>
        <v>4</v>
      </c>
    </row>
    <row r="52" spans="1:18" x14ac:dyDescent="0.25">
      <c r="A52" s="149">
        <v>51</v>
      </c>
      <c r="B52" s="131" t="s">
        <v>72</v>
      </c>
      <c r="C52" s="16" t="s">
        <v>70</v>
      </c>
      <c r="D52" s="110" t="s">
        <v>16</v>
      </c>
      <c r="E52" s="104">
        <v>3</v>
      </c>
      <c r="F52" s="36">
        <v>1</v>
      </c>
      <c r="G52" s="37">
        <v>14</v>
      </c>
      <c r="H52" s="38"/>
      <c r="I52" s="60">
        <v>12</v>
      </c>
      <c r="J52" s="60">
        <v>2</v>
      </c>
      <c r="K52" s="60">
        <v>12</v>
      </c>
      <c r="L52" s="35"/>
      <c r="M52" s="65">
        <f t="shared" si="2"/>
        <v>41</v>
      </c>
      <c r="N52" s="147">
        <f t="shared" si="3"/>
        <v>3</v>
      </c>
    </row>
    <row r="53" spans="1:18" x14ac:dyDescent="0.25">
      <c r="A53" s="146">
        <v>52</v>
      </c>
      <c r="B53" s="96" t="s">
        <v>73</v>
      </c>
      <c r="C53" s="15" t="s">
        <v>70</v>
      </c>
      <c r="D53" s="109" t="s">
        <v>16</v>
      </c>
      <c r="E53" s="104">
        <v>10</v>
      </c>
      <c r="F53" s="36"/>
      <c r="G53" s="37">
        <v>7</v>
      </c>
      <c r="H53" s="38">
        <v>1</v>
      </c>
      <c r="I53" s="60">
        <v>13</v>
      </c>
      <c r="J53" s="60">
        <v>1</v>
      </c>
      <c r="K53" s="60">
        <v>7</v>
      </c>
      <c r="L53" s="35">
        <v>1</v>
      </c>
      <c r="M53" s="65">
        <f t="shared" si="2"/>
        <v>37</v>
      </c>
      <c r="N53" s="147">
        <f t="shared" si="3"/>
        <v>3</v>
      </c>
    </row>
    <row r="54" spans="1:18" x14ac:dyDescent="0.25">
      <c r="A54" s="148">
        <v>53</v>
      </c>
      <c r="B54" s="131" t="s">
        <v>74</v>
      </c>
      <c r="C54" s="16" t="s">
        <v>70</v>
      </c>
      <c r="D54" s="110" t="s">
        <v>16</v>
      </c>
      <c r="E54" s="104">
        <v>7</v>
      </c>
      <c r="F54" s="36">
        <v>1</v>
      </c>
      <c r="G54" s="37">
        <v>4</v>
      </c>
      <c r="H54" s="38"/>
      <c r="I54" s="60">
        <v>8</v>
      </c>
      <c r="J54" s="60"/>
      <c r="K54" s="60">
        <v>8</v>
      </c>
      <c r="L54" s="35"/>
      <c r="M54" s="65">
        <f t="shared" si="2"/>
        <v>27</v>
      </c>
      <c r="N54" s="147">
        <f t="shared" si="3"/>
        <v>1</v>
      </c>
    </row>
    <row r="55" spans="1:18" x14ac:dyDescent="0.25">
      <c r="A55" s="148">
        <v>54</v>
      </c>
      <c r="B55" s="96" t="s">
        <v>75</v>
      </c>
      <c r="C55" s="15" t="s">
        <v>70</v>
      </c>
      <c r="D55" s="109" t="s">
        <v>16</v>
      </c>
      <c r="E55" s="104">
        <v>9</v>
      </c>
      <c r="F55" s="36">
        <v>1</v>
      </c>
      <c r="G55" s="37">
        <v>12</v>
      </c>
      <c r="H55" s="38"/>
      <c r="I55" s="60">
        <v>9</v>
      </c>
      <c r="J55" s="60">
        <v>1</v>
      </c>
      <c r="K55" s="60">
        <v>11</v>
      </c>
      <c r="L55" s="35">
        <v>1</v>
      </c>
      <c r="M55" s="65">
        <f t="shared" si="2"/>
        <v>41</v>
      </c>
      <c r="N55" s="147">
        <f t="shared" si="3"/>
        <v>3</v>
      </c>
    </row>
    <row r="56" spans="1:18" x14ac:dyDescent="0.25">
      <c r="A56" s="148">
        <v>55</v>
      </c>
      <c r="B56" s="131" t="s">
        <v>76</v>
      </c>
      <c r="C56" s="16" t="s">
        <v>70</v>
      </c>
      <c r="D56" s="110" t="s">
        <v>16</v>
      </c>
      <c r="E56" s="104">
        <v>4</v>
      </c>
      <c r="F56" s="36"/>
      <c r="G56" s="37">
        <v>6</v>
      </c>
      <c r="H56" s="38"/>
      <c r="I56" s="60">
        <v>11</v>
      </c>
      <c r="J56" s="60">
        <v>1</v>
      </c>
      <c r="K56" s="60">
        <v>14</v>
      </c>
      <c r="L56" s="35"/>
      <c r="M56" s="65">
        <f t="shared" si="2"/>
        <v>35</v>
      </c>
      <c r="N56" s="147">
        <f t="shared" si="3"/>
        <v>1</v>
      </c>
    </row>
    <row r="57" spans="1:18" x14ac:dyDescent="0.25">
      <c r="A57" s="149">
        <v>56</v>
      </c>
      <c r="B57" s="96" t="s">
        <v>77</v>
      </c>
      <c r="C57" s="15" t="s">
        <v>70</v>
      </c>
      <c r="D57" s="109" t="s">
        <v>16</v>
      </c>
      <c r="E57" s="104">
        <v>13</v>
      </c>
      <c r="F57" s="36">
        <v>1</v>
      </c>
      <c r="G57" s="37">
        <v>11</v>
      </c>
      <c r="H57" s="38">
        <v>1</v>
      </c>
      <c r="I57" s="60">
        <v>13</v>
      </c>
      <c r="J57" s="60">
        <v>1</v>
      </c>
      <c r="K57" s="60">
        <v>4</v>
      </c>
      <c r="L57" s="35"/>
      <c r="M57" s="65">
        <f t="shared" si="2"/>
        <v>41</v>
      </c>
      <c r="N57" s="147">
        <f t="shared" si="3"/>
        <v>3</v>
      </c>
      <c r="P57" s="12" t="str">
        <f>C57</f>
        <v>Manurewa Cosmopolitan</v>
      </c>
      <c r="Q57" s="12">
        <f>SUM(M50:M57)</f>
        <v>308</v>
      </c>
      <c r="R57" s="12">
        <f>SUM(N50:N57)</f>
        <v>22</v>
      </c>
    </row>
    <row r="58" spans="1:18" x14ac:dyDescent="0.25">
      <c r="A58" s="146">
        <v>57</v>
      </c>
      <c r="B58" s="131" t="s">
        <v>78</v>
      </c>
      <c r="C58" s="16" t="s">
        <v>79</v>
      </c>
      <c r="D58" s="110" t="s">
        <v>16</v>
      </c>
      <c r="E58" s="104">
        <v>9</v>
      </c>
      <c r="F58" s="36">
        <v>1</v>
      </c>
      <c r="G58" s="37">
        <v>4</v>
      </c>
      <c r="H58" s="38"/>
      <c r="I58" s="60">
        <v>8</v>
      </c>
      <c r="J58" s="60"/>
      <c r="K58" s="60">
        <v>8</v>
      </c>
      <c r="L58" s="35"/>
      <c r="M58" s="65">
        <f t="shared" si="2"/>
        <v>29</v>
      </c>
      <c r="N58" s="147">
        <f t="shared" si="3"/>
        <v>1</v>
      </c>
    </row>
    <row r="59" spans="1:18" x14ac:dyDescent="0.25">
      <c r="A59" s="148">
        <v>58</v>
      </c>
      <c r="B59" s="96" t="s">
        <v>80</v>
      </c>
      <c r="C59" s="15" t="s">
        <v>79</v>
      </c>
      <c r="D59" s="109" t="s">
        <v>16</v>
      </c>
      <c r="E59" s="104">
        <v>11</v>
      </c>
      <c r="F59" s="36">
        <v>1</v>
      </c>
      <c r="G59" s="37">
        <v>11</v>
      </c>
      <c r="H59" s="38">
        <v>1</v>
      </c>
      <c r="I59" s="60">
        <v>14</v>
      </c>
      <c r="J59" s="60"/>
      <c r="K59" s="60">
        <v>10</v>
      </c>
      <c r="L59" s="35">
        <v>2</v>
      </c>
      <c r="M59" s="65">
        <f t="shared" si="2"/>
        <v>46</v>
      </c>
      <c r="N59" s="147">
        <f t="shared" si="3"/>
        <v>4</v>
      </c>
    </row>
    <row r="60" spans="1:18" x14ac:dyDescent="0.25">
      <c r="A60" s="148">
        <v>59</v>
      </c>
      <c r="B60" s="131" t="s">
        <v>81</v>
      </c>
      <c r="C60" s="16" t="s">
        <v>79</v>
      </c>
      <c r="D60" s="110" t="s">
        <v>16</v>
      </c>
      <c r="E60" s="104">
        <v>10</v>
      </c>
      <c r="F60" s="36"/>
      <c r="G60" s="37">
        <v>12</v>
      </c>
      <c r="H60" s="38"/>
      <c r="I60" s="60">
        <v>11</v>
      </c>
      <c r="J60" s="60">
        <v>1</v>
      </c>
      <c r="K60" s="60">
        <v>2</v>
      </c>
      <c r="L60" s="35"/>
      <c r="M60" s="65">
        <f t="shared" si="2"/>
        <v>35</v>
      </c>
      <c r="N60" s="147">
        <f t="shared" si="3"/>
        <v>1</v>
      </c>
    </row>
    <row r="61" spans="1:18" x14ac:dyDescent="0.25">
      <c r="A61" s="148">
        <v>60</v>
      </c>
      <c r="B61" s="96" t="s">
        <v>82</v>
      </c>
      <c r="C61" s="15" t="s">
        <v>79</v>
      </c>
      <c r="D61" s="109" t="s">
        <v>16</v>
      </c>
      <c r="E61" s="104">
        <v>8</v>
      </c>
      <c r="F61" s="36"/>
      <c r="G61" s="37">
        <v>12</v>
      </c>
      <c r="H61" s="38"/>
      <c r="I61" s="60">
        <v>11</v>
      </c>
      <c r="J61" s="60">
        <v>1</v>
      </c>
      <c r="K61" s="60">
        <v>13</v>
      </c>
      <c r="L61" s="35">
        <v>1</v>
      </c>
      <c r="M61" s="65">
        <f t="shared" si="2"/>
        <v>44</v>
      </c>
      <c r="N61" s="147">
        <f t="shared" si="3"/>
        <v>2</v>
      </c>
    </row>
    <row r="62" spans="1:18" x14ac:dyDescent="0.25">
      <c r="A62" s="149">
        <v>61</v>
      </c>
      <c r="B62" s="96" t="s">
        <v>83</v>
      </c>
      <c r="C62" s="15" t="s">
        <v>79</v>
      </c>
      <c r="D62" s="109" t="s">
        <v>16</v>
      </c>
      <c r="E62" s="104">
        <v>10</v>
      </c>
      <c r="F62" s="36">
        <v>2</v>
      </c>
      <c r="G62" s="37">
        <v>12</v>
      </c>
      <c r="H62" s="38"/>
      <c r="I62" s="60">
        <v>9</v>
      </c>
      <c r="J62" s="60">
        <v>1</v>
      </c>
      <c r="K62" s="60">
        <v>10</v>
      </c>
      <c r="L62" s="35"/>
      <c r="M62" s="65">
        <f t="shared" ref="M62:M107" si="4">E62+G62+I62+K62</f>
        <v>41</v>
      </c>
      <c r="N62" s="147">
        <f t="shared" ref="N62:N107" si="5">F62+H62+J62+L62</f>
        <v>3</v>
      </c>
    </row>
    <row r="63" spans="1:18" x14ac:dyDescent="0.25">
      <c r="A63" s="146">
        <v>62</v>
      </c>
      <c r="B63" s="131" t="s">
        <v>84</v>
      </c>
      <c r="C63" s="16" t="s">
        <v>79</v>
      </c>
      <c r="D63" s="110" t="s">
        <v>16</v>
      </c>
      <c r="E63" s="104">
        <v>6</v>
      </c>
      <c r="F63" s="36"/>
      <c r="G63" s="37">
        <v>8</v>
      </c>
      <c r="H63" s="38"/>
      <c r="I63" s="60">
        <v>8</v>
      </c>
      <c r="J63" s="60"/>
      <c r="K63" s="60">
        <v>9</v>
      </c>
      <c r="L63" s="35">
        <v>1</v>
      </c>
      <c r="M63" s="65">
        <f t="shared" si="4"/>
        <v>31</v>
      </c>
      <c r="N63" s="147">
        <f t="shared" si="5"/>
        <v>1</v>
      </c>
    </row>
    <row r="64" spans="1:18" x14ac:dyDescent="0.25">
      <c r="A64" s="148">
        <v>63</v>
      </c>
      <c r="B64" s="96" t="s">
        <v>85</v>
      </c>
      <c r="C64" s="15" t="s">
        <v>79</v>
      </c>
      <c r="D64" s="109" t="s">
        <v>16</v>
      </c>
      <c r="E64" s="104">
        <v>14</v>
      </c>
      <c r="F64" s="36"/>
      <c r="G64" s="37">
        <v>11</v>
      </c>
      <c r="H64" s="38">
        <v>1</v>
      </c>
      <c r="I64" s="60">
        <v>9</v>
      </c>
      <c r="J64" s="60">
        <v>1</v>
      </c>
      <c r="K64" s="60">
        <v>10</v>
      </c>
      <c r="L64" s="35">
        <v>2</v>
      </c>
      <c r="M64" s="65">
        <f t="shared" si="4"/>
        <v>44</v>
      </c>
      <c r="N64" s="147">
        <f t="shared" si="5"/>
        <v>4</v>
      </c>
    </row>
    <row r="65" spans="1:18" x14ac:dyDescent="0.25">
      <c r="A65" s="148">
        <v>64</v>
      </c>
      <c r="B65" s="97" t="s">
        <v>86</v>
      </c>
      <c r="C65" s="22" t="s">
        <v>79</v>
      </c>
      <c r="D65" s="111" t="s">
        <v>16</v>
      </c>
      <c r="E65" s="104">
        <v>7</v>
      </c>
      <c r="F65" s="36">
        <v>1</v>
      </c>
      <c r="G65" s="37">
        <v>8</v>
      </c>
      <c r="H65" s="38"/>
      <c r="I65" s="60">
        <v>11</v>
      </c>
      <c r="J65" s="60">
        <v>1</v>
      </c>
      <c r="K65" s="60">
        <v>15</v>
      </c>
      <c r="L65" s="35">
        <v>1</v>
      </c>
      <c r="M65" s="65">
        <f t="shared" si="4"/>
        <v>41</v>
      </c>
      <c r="N65" s="147">
        <f t="shared" si="5"/>
        <v>3</v>
      </c>
      <c r="P65" s="12" t="str">
        <f>C65</f>
        <v>Nelson Suburban</v>
      </c>
      <c r="Q65" s="12">
        <f>SUM(M58:M65)</f>
        <v>311</v>
      </c>
      <c r="R65" s="12">
        <f>SUM(N58:N65)</f>
        <v>19</v>
      </c>
    </row>
    <row r="66" spans="1:18" x14ac:dyDescent="0.25">
      <c r="A66" s="148">
        <v>65</v>
      </c>
      <c r="B66" s="97" t="s">
        <v>87</v>
      </c>
      <c r="C66" s="22" t="s">
        <v>88</v>
      </c>
      <c r="D66" s="111" t="s">
        <v>16</v>
      </c>
      <c r="E66" s="104">
        <v>6</v>
      </c>
      <c r="F66" s="36"/>
      <c r="G66" s="37">
        <v>11</v>
      </c>
      <c r="H66" s="38">
        <v>1</v>
      </c>
      <c r="I66" s="60">
        <v>8</v>
      </c>
      <c r="J66" s="60"/>
      <c r="K66" s="60">
        <v>8</v>
      </c>
      <c r="L66" s="35">
        <v>2</v>
      </c>
      <c r="M66" s="65">
        <f t="shared" si="4"/>
        <v>33</v>
      </c>
      <c r="N66" s="147">
        <f t="shared" si="5"/>
        <v>3</v>
      </c>
    </row>
    <row r="67" spans="1:18" x14ac:dyDescent="0.25">
      <c r="A67" s="149">
        <v>66</v>
      </c>
      <c r="B67" s="131" t="s">
        <v>89</v>
      </c>
      <c r="C67" s="16" t="s">
        <v>88</v>
      </c>
      <c r="D67" s="110" t="s">
        <v>16</v>
      </c>
      <c r="E67" s="105">
        <v>10</v>
      </c>
      <c r="F67" s="57"/>
      <c r="G67" s="55">
        <v>3</v>
      </c>
      <c r="H67" s="58">
        <v>1</v>
      </c>
      <c r="I67" s="61">
        <v>8</v>
      </c>
      <c r="J67" s="61"/>
      <c r="K67" s="61">
        <v>14</v>
      </c>
      <c r="M67" s="65">
        <f t="shared" si="4"/>
        <v>35</v>
      </c>
      <c r="N67" s="147">
        <f t="shared" si="5"/>
        <v>1</v>
      </c>
    </row>
    <row r="68" spans="1:18" x14ac:dyDescent="0.25">
      <c r="A68" s="146">
        <v>67</v>
      </c>
      <c r="B68" s="96" t="s">
        <v>90</v>
      </c>
      <c r="C68" s="15" t="s">
        <v>88</v>
      </c>
      <c r="D68" s="109" t="s">
        <v>16</v>
      </c>
      <c r="E68" s="106">
        <v>6</v>
      </c>
      <c r="F68" s="40"/>
      <c r="G68" s="41">
        <v>13</v>
      </c>
      <c r="H68" s="42">
        <v>1</v>
      </c>
      <c r="I68" s="52">
        <v>11</v>
      </c>
      <c r="J68" s="52">
        <v>1</v>
      </c>
      <c r="K68" s="52">
        <v>9</v>
      </c>
      <c r="L68" s="39">
        <v>1</v>
      </c>
      <c r="M68" s="65">
        <f t="shared" si="4"/>
        <v>39</v>
      </c>
      <c r="N68" s="147">
        <f t="shared" si="5"/>
        <v>3</v>
      </c>
    </row>
    <row r="69" spans="1:18" x14ac:dyDescent="0.25">
      <c r="A69" s="148">
        <v>68</v>
      </c>
      <c r="B69" s="131" t="s">
        <v>91</v>
      </c>
      <c r="C69" s="16" t="s">
        <v>88</v>
      </c>
      <c r="D69" s="110" t="s">
        <v>16</v>
      </c>
      <c r="E69" s="104">
        <v>7</v>
      </c>
      <c r="F69" s="36">
        <v>1</v>
      </c>
      <c r="G69" s="37">
        <v>12</v>
      </c>
      <c r="H69" s="38"/>
      <c r="I69" s="60">
        <v>10</v>
      </c>
      <c r="J69" s="60">
        <v>2</v>
      </c>
      <c r="K69" s="60">
        <v>9</v>
      </c>
      <c r="L69" s="35">
        <v>1</v>
      </c>
      <c r="M69" s="65">
        <f t="shared" si="4"/>
        <v>38</v>
      </c>
      <c r="N69" s="147">
        <f t="shared" si="5"/>
        <v>4</v>
      </c>
    </row>
    <row r="70" spans="1:18" x14ac:dyDescent="0.25">
      <c r="A70" s="148">
        <v>69</v>
      </c>
      <c r="B70" s="96" t="s">
        <v>92</v>
      </c>
      <c r="C70" s="15" t="s">
        <v>88</v>
      </c>
      <c r="D70" s="109" t="s">
        <v>16</v>
      </c>
      <c r="E70" s="104">
        <v>8</v>
      </c>
      <c r="F70" s="36"/>
      <c r="G70" s="37">
        <v>10</v>
      </c>
      <c r="H70" s="38"/>
      <c r="I70" s="60">
        <v>8</v>
      </c>
      <c r="J70" s="60">
        <v>2</v>
      </c>
      <c r="K70" s="60">
        <v>8</v>
      </c>
      <c r="L70" s="35"/>
      <c r="M70" s="65">
        <f t="shared" si="4"/>
        <v>34</v>
      </c>
      <c r="N70" s="147">
        <f t="shared" si="5"/>
        <v>2</v>
      </c>
    </row>
    <row r="71" spans="1:18" x14ac:dyDescent="0.25">
      <c r="A71" s="148">
        <v>70</v>
      </c>
      <c r="B71" s="131" t="s">
        <v>93</v>
      </c>
      <c r="C71" s="16" t="s">
        <v>88</v>
      </c>
      <c r="D71" s="110" t="s">
        <v>16</v>
      </c>
      <c r="E71" s="104">
        <v>0</v>
      </c>
      <c r="F71" s="36"/>
      <c r="G71" s="37">
        <v>8</v>
      </c>
      <c r="H71" s="38"/>
      <c r="I71" s="60">
        <v>9</v>
      </c>
      <c r="J71" s="60">
        <v>1</v>
      </c>
      <c r="K71" s="60">
        <v>11</v>
      </c>
      <c r="L71" s="35">
        <v>1</v>
      </c>
      <c r="M71" s="65">
        <f t="shared" si="4"/>
        <v>28</v>
      </c>
      <c r="N71" s="147">
        <f t="shared" si="5"/>
        <v>2</v>
      </c>
    </row>
    <row r="72" spans="1:18" x14ac:dyDescent="0.25">
      <c r="A72" s="149">
        <v>71</v>
      </c>
      <c r="B72" s="96" t="s">
        <v>94</v>
      </c>
      <c r="C72" s="15" t="s">
        <v>88</v>
      </c>
      <c r="D72" s="109" t="s">
        <v>16</v>
      </c>
      <c r="E72" s="104">
        <v>8</v>
      </c>
      <c r="F72" s="36">
        <v>2</v>
      </c>
      <c r="G72" s="37">
        <v>8</v>
      </c>
      <c r="H72" s="38">
        <v>2</v>
      </c>
      <c r="I72" s="60">
        <v>6</v>
      </c>
      <c r="J72" s="60"/>
      <c r="K72" s="60">
        <v>9</v>
      </c>
      <c r="L72" s="35">
        <v>3</v>
      </c>
      <c r="M72" s="65">
        <f t="shared" si="4"/>
        <v>31</v>
      </c>
      <c r="N72" s="147">
        <f t="shared" si="5"/>
        <v>7</v>
      </c>
    </row>
    <row r="73" spans="1:18" x14ac:dyDescent="0.25">
      <c r="A73" s="146">
        <v>72</v>
      </c>
      <c r="B73" s="97" t="s">
        <v>95</v>
      </c>
      <c r="C73" s="22" t="s">
        <v>88</v>
      </c>
      <c r="D73" s="111" t="s">
        <v>16</v>
      </c>
      <c r="E73" s="104">
        <v>8</v>
      </c>
      <c r="F73" s="36"/>
      <c r="G73" s="37">
        <v>11</v>
      </c>
      <c r="H73" s="38">
        <v>1</v>
      </c>
      <c r="I73" s="60">
        <v>8</v>
      </c>
      <c r="J73" s="60"/>
      <c r="K73" s="60">
        <v>12</v>
      </c>
      <c r="L73" s="35">
        <v>2</v>
      </c>
      <c r="M73" s="65">
        <f t="shared" si="4"/>
        <v>39</v>
      </c>
      <c r="N73" s="147">
        <f t="shared" si="5"/>
        <v>3</v>
      </c>
      <c r="P73" s="12" t="str">
        <f>C73</f>
        <v>New Brighton</v>
      </c>
      <c r="Q73" s="12">
        <f>SUM(M66:M73)</f>
        <v>277</v>
      </c>
      <c r="R73" s="12">
        <f>SUM(N66:N73)</f>
        <v>25</v>
      </c>
    </row>
    <row r="74" spans="1:18" x14ac:dyDescent="0.25">
      <c r="A74" s="148">
        <v>73</v>
      </c>
      <c r="B74" s="131" t="s">
        <v>96</v>
      </c>
      <c r="C74" s="16" t="s">
        <v>97</v>
      </c>
      <c r="D74" s="110" t="s">
        <v>16</v>
      </c>
      <c r="E74" s="105">
        <v>9</v>
      </c>
      <c r="F74" s="48">
        <v>1</v>
      </c>
      <c r="G74" s="55">
        <v>12</v>
      </c>
      <c r="H74" s="56">
        <v>2</v>
      </c>
      <c r="I74" s="61">
        <v>9</v>
      </c>
      <c r="J74" s="61">
        <v>1</v>
      </c>
      <c r="K74" s="61">
        <v>11</v>
      </c>
      <c r="L74" s="43">
        <v>1</v>
      </c>
      <c r="M74" s="65">
        <f t="shared" si="4"/>
        <v>41</v>
      </c>
      <c r="N74" s="147">
        <f t="shared" si="5"/>
        <v>5</v>
      </c>
    </row>
    <row r="75" spans="1:18" x14ac:dyDescent="0.25">
      <c r="A75" s="148">
        <v>74</v>
      </c>
      <c r="B75" s="135" t="s">
        <v>98</v>
      </c>
      <c r="C75" s="136" t="s">
        <v>97</v>
      </c>
      <c r="D75" s="112" t="s">
        <v>16</v>
      </c>
      <c r="E75" s="106">
        <v>7</v>
      </c>
      <c r="F75" s="40">
        <v>1</v>
      </c>
      <c r="G75" s="41">
        <v>12</v>
      </c>
      <c r="H75" s="42"/>
      <c r="I75" s="52">
        <v>12</v>
      </c>
      <c r="J75" s="52"/>
      <c r="K75" s="52">
        <v>10</v>
      </c>
      <c r="L75" s="39"/>
      <c r="M75" s="65">
        <f t="shared" si="4"/>
        <v>41</v>
      </c>
      <c r="N75" s="147">
        <f t="shared" si="5"/>
        <v>1</v>
      </c>
    </row>
    <row r="76" spans="1:18" x14ac:dyDescent="0.25">
      <c r="A76" s="148">
        <v>75</v>
      </c>
      <c r="B76" s="131" t="s">
        <v>99</v>
      </c>
      <c r="C76" s="16" t="s">
        <v>97</v>
      </c>
      <c r="D76" s="112" t="s">
        <v>16</v>
      </c>
      <c r="E76" s="105">
        <v>15</v>
      </c>
      <c r="F76" s="36">
        <v>1</v>
      </c>
      <c r="G76" s="37">
        <v>12</v>
      </c>
      <c r="H76" s="38"/>
      <c r="I76" s="60">
        <v>10</v>
      </c>
      <c r="J76" s="60"/>
      <c r="K76" s="60">
        <v>10</v>
      </c>
      <c r="L76" s="35"/>
      <c r="M76" s="65">
        <f t="shared" si="4"/>
        <v>47</v>
      </c>
      <c r="N76" s="147">
        <f t="shared" si="5"/>
        <v>1</v>
      </c>
    </row>
    <row r="77" spans="1:18" x14ac:dyDescent="0.25">
      <c r="A77" s="149">
        <v>76</v>
      </c>
      <c r="B77" s="99" t="s">
        <v>100</v>
      </c>
      <c r="C77" s="68" t="s">
        <v>97</v>
      </c>
      <c r="D77" s="113" t="s">
        <v>16</v>
      </c>
      <c r="E77" s="107">
        <v>8</v>
      </c>
      <c r="F77" s="36"/>
      <c r="G77" s="37">
        <v>8</v>
      </c>
      <c r="H77" s="38"/>
      <c r="I77" s="60">
        <v>6</v>
      </c>
      <c r="J77" s="60">
        <v>2</v>
      </c>
      <c r="K77" s="60">
        <v>11</v>
      </c>
      <c r="L77" s="35">
        <v>1</v>
      </c>
      <c r="M77" s="65">
        <f t="shared" si="4"/>
        <v>33</v>
      </c>
      <c r="N77" s="147">
        <f t="shared" si="5"/>
        <v>3</v>
      </c>
    </row>
    <row r="78" spans="1:18" x14ac:dyDescent="0.25">
      <c r="A78" s="146">
        <v>77</v>
      </c>
      <c r="B78" s="131" t="s">
        <v>101</v>
      </c>
      <c r="C78" s="16" t="s">
        <v>97</v>
      </c>
      <c r="D78" s="110" t="s">
        <v>16</v>
      </c>
      <c r="E78" s="104">
        <v>10</v>
      </c>
      <c r="F78" s="36"/>
      <c r="G78" s="37">
        <v>4</v>
      </c>
      <c r="H78" s="38"/>
      <c r="I78" s="60">
        <v>11</v>
      </c>
      <c r="J78" s="60">
        <v>3</v>
      </c>
      <c r="K78" s="60">
        <v>9</v>
      </c>
      <c r="L78" s="35">
        <v>1</v>
      </c>
      <c r="M78" s="65">
        <f t="shared" si="4"/>
        <v>34</v>
      </c>
      <c r="N78" s="147">
        <f t="shared" si="5"/>
        <v>4</v>
      </c>
    </row>
    <row r="79" spans="1:18" x14ac:dyDescent="0.25">
      <c r="A79" s="148">
        <v>78</v>
      </c>
      <c r="B79" s="96" t="s">
        <v>102</v>
      </c>
      <c r="C79" s="15" t="s">
        <v>97</v>
      </c>
      <c r="D79" s="109" t="s">
        <v>16</v>
      </c>
      <c r="E79" s="104">
        <v>9</v>
      </c>
      <c r="F79" s="36">
        <v>1</v>
      </c>
      <c r="G79" s="37">
        <v>13</v>
      </c>
      <c r="H79" s="38">
        <v>3</v>
      </c>
      <c r="I79" s="60">
        <v>6</v>
      </c>
      <c r="J79" s="60"/>
      <c r="K79" s="60">
        <v>9</v>
      </c>
      <c r="L79" s="35">
        <v>1</v>
      </c>
      <c r="M79" s="65">
        <f t="shared" si="4"/>
        <v>37</v>
      </c>
      <c r="N79" s="147">
        <f t="shared" si="5"/>
        <v>5</v>
      </c>
    </row>
    <row r="80" spans="1:18" x14ac:dyDescent="0.25">
      <c r="A80" s="148">
        <v>79</v>
      </c>
      <c r="B80" s="131" t="s">
        <v>103</v>
      </c>
      <c r="C80" s="16" t="s">
        <v>97</v>
      </c>
      <c r="D80" s="110" t="s">
        <v>16</v>
      </c>
      <c r="E80" s="104">
        <v>9</v>
      </c>
      <c r="F80" s="36">
        <v>1</v>
      </c>
      <c r="G80" s="37">
        <v>10</v>
      </c>
      <c r="H80" s="38"/>
      <c r="I80" s="60">
        <v>13</v>
      </c>
      <c r="J80" s="60">
        <v>1</v>
      </c>
      <c r="K80" s="60">
        <v>12</v>
      </c>
      <c r="L80" s="35"/>
      <c r="M80" s="65">
        <f t="shared" si="4"/>
        <v>44</v>
      </c>
      <c r="N80" s="147">
        <f t="shared" si="5"/>
        <v>2</v>
      </c>
    </row>
    <row r="81" spans="1:18" x14ac:dyDescent="0.25">
      <c r="A81" s="148">
        <v>80</v>
      </c>
      <c r="B81" s="96" t="s">
        <v>104</v>
      </c>
      <c r="C81" s="15" t="s">
        <v>97</v>
      </c>
      <c r="D81" s="109" t="s">
        <v>16</v>
      </c>
      <c r="E81" s="104">
        <v>14</v>
      </c>
      <c r="F81" s="36"/>
      <c r="G81" s="37">
        <v>6</v>
      </c>
      <c r="H81" s="38"/>
      <c r="I81" s="60">
        <v>8</v>
      </c>
      <c r="J81" s="60"/>
      <c r="K81" s="60">
        <v>6</v>
      </c>
      <c r="L81" s="35"/>
      <c r="M81" s="65">
        <f t="shared" si="4"/>
        <v>34</v>
      </c>
      <c r="N81" s="147">
        <f t="shared" si="5"/>
        <v>0</v>
      </c>
      <c r="P81" s="12" t="str">
        <f>C81</f>
        <v>Oxford</v>
      </c>
      <c r="Q81" s="12">
        <f>SUM(M74:M81)</f>
        <v>311</v>
      </c>
      <c r="R81" s="12">
        <f>SUM(N74:N81)</f>
        <v>21</v>
      </c>
    </row>
    <row r="82" spans="1:18" x14ac:dyDescent="0.25">
      <c r="A82" s="149">
        <v>81</v>
      </c>
      <c r="B82" s="131" t="s">
        <v>105</v>
      </c>
      <c r="C82" s="16" t="s">
        <v>106</v>
      </c>
      <c r="D82" s="110" t="s">
        <v>16</v>
      </c>
      <c r="E82" s="105">
        <v>9</v>
      </c>
      <c r="F82" s="48">
        <v>1</v>
      </c>
      <c r="G82" s="55">
        <v>12</v>
      </c>
      <c r="H82" s="56"/>
      <c r="I82" s="61">
        <v>5</v>
      </c>
      <c r="J82" s="61">
        <v>1</v>
      </c>
      <c r="K82" s="61">
        <v>7</v>
      </c>
      <c r="L82" s="43">
        <v>1</v>
      </c>
      <c r="M82" s="65">
        <f t="shared" si="4"/>
        <v>33</v>
      </c>
      <c r="N82" s="147">
        <f t="shared" si="5"/>
        <v>3</v>
      </c>
    </row>
    <row r="83" spans="1:18" x14ac:dyDescent="0.25">
      <c r="A83" s="146">
        <v>82</v>
      </c>
      <c r="B83" s="96" t="s">
        <v>107</v>
      </c>
      <c r="C83" s="15" t="s">
        <v>106</v>
      </c>
      <c r="D83" s="109" t="s">
        <v>16</v>
      </c>
      <c r="E83" s="106">
        <v>6</v>
      </c>
      <c r="F83" s="40">
        <v>2</v>
      </c>
      <c r="G83" s="41">
        <v>11</v>
      </c>
      <c r="H83" s="42">
        <v>5</v>
      </c>
      <c r="I83" s="52">
        <v>7</v>
      </c>
      <c r="J83" s="52">
        <v>1</v>
      </c>
      <c r="K83" s="52">
        <v>9</v>
      </c>
      <c r="L83" s="39">
        <v>1</v>
      </c>
      <c r="M83" s="65">
        <f t="shared" si="4"/>
        <v>33</v>
      </c>
      <c r="N83" s="147">
        <f t="shared" si="5"/>
        <v>9</v>
      </c>
    </row>
    <row r="84" spans="1:18" x14ac:dyDescent="0.25">
      <c r="A84" s="148">
        <v>83</v>
      </c>
      <c r="B84" s="96" t="s">
        <v>108</v>
      </c>
      <c r="C84" s="15" t="s">
        <v>106</v>
      </c>
      <c r="D84" s="109" t="s">
        <v>16</v>
      </c>
      <c r="E84" s="106">
        <v>8</v>
      </c>
      <c r="F84" s="40"/>
      <c r="G84" s="41">
        <v>13</v>
      </c>
      <c r="H84" s="42">
        <v>1</v>
      </c>
      <c r="I84" s="52">
        <v>6</v>
      </c>
      <c r="J84" s="52"/>
      <c r="K84" s="52">
        <v>5</v>
      </c>
      <c r="L84" s="39">
        <v>1</v>
      </c>
      <c r="M84" s="65">
        <f t="shared" si="4"/>
        <v>32</v>
      </c>
      <c r="N84" s="147">
        <f t="shared" si="5"/>
        <v>2</v>
      </c>
    </row>
    <row r="85" spans="1:18" x14ac:dyDescent="0.25">
      <c r="A85" s="148">
        <v>84</v>
      </c>
      <c r="B85" s="96" t="s">
        <v>109</v>
      </c>
      <c r="C85" s="15" t="s">
        <v>106</v>
      </c>
      <c r="D85" s="109" t="s">
        <v>16</v>
      </c>
      <c r="E85" s="104">
        <v>6</v>
      </c>
      <c r="F85" s="36">
        <v>2</v>
      </c>
      <c r="G85" s="37">
        <v>12</v>
      </c>
      <c r="H85" s="38"/>
      <c r="I85" s="60">
        <v>11</v>
      </c>
      <c r="J85" s="60">
        <v>1</v>
      </c>
      <c r="K85" s="60">
        <v>9</v>
      </c>
      <c r="L85" s="35">
        <v>1</v>
      </c>
      <c r="M85" s="65">
        <f t="shared" si="4"/>
        <v>38</v>
      </c>
      <c r="N85" s="147">
        <f t="shared" si="5"/>
        <v>4</v>
      </c>
    </row>
    <row r="86" spans="1:18" x14ac:dyDescent="0.25">
      <c r="A86" s="148">
        <v>85</v>
      </c>
      <c r="B86" s="96" t="s">
        <v>110</v>
      </c>
      <c r="C86" s="15" t="s">
        <v>106</v>
      </c>
      <c r="D86" s="109" t="s">
        <v>16</v>
      </c>
      <c r="E86" s="104">
        <v>4</v>
      </c>
      <c r="F86" s="36"/>
      <c r="G86" s="37">
        <v>11</v>
      </c>
      <c r="H86" s="38">
        <v>1</v>
      </c>
      <c r="I86" s="60">
        <v>5</v>
      </c>
      <c r="J86" s="60">
        <v>1</v>
      </c>
      <c r="K86" s="60">
        <v>6</v>
      </c>
      <c r="L86" s="35"/>
      <c r="M86" s="65">
        <f t="shared" si="4"/>
        <v>26</v>
      </c>
      <c r="N86" s="147">
        <f t="shared" si="5"/>
        <v>2</v>
      </c>
    </row>
    <row r="87" spans="1:18" x14ac:dyDescent="0.25">
      <c r="A87" s="149">
        <v>86</v>
      </c>
      <c r="B87" s="131" t="s">
        <v>111</v>
      </c>
      <c r="C87" s="16" t="s">
        <v>106</v>
      </c>
      <c r="D87" s="110" t="s">
        <v>16</v>
      </c>
      <c r="E87" s="104">
        <v>9</v>
      </c>
      <c r="F87" s="36">
        <v>1</v>
      </c>
      <c r="G87" s="37">
        <v>6</v>
      </c>
      <c r="H87" s="38">
        <v>2</v>
      </c>
      <c r="I87" s="60">
        <v>13</v>
      </c>
      <c r="J87" s="60">
        <v>1</v>
      </c>
      <c r="K87" s="60">
        <v>9</v>
      </c>
      <c r="L87" s="35">
        <v>1</v>
      </c>
      <c r="M87" s="65">
        <f t="shared" si="4"/>
        <v>37</v>
      </c>
      <c r="N87" s="147">
        <f t="shared" si="5"/>
        <v>5</v>
      </c>
    </row>
    <row r="88" spans="1:18" x14ac:dyDescent="0.25">
      <c r="A88" s="146">
        <v>87</v>
      </c>
      <c r="B88" s="96" t="s">
        <v>112</v>
      </c>
      <c r="C88" s="15" t="s">
        <v>106</v>
      </c>
      <c r="D88" s="109" t="s">
        <v>16</v>
      </c>
      <c r="E88" s="104">
        <v>2</v>
      </c>
      <c r="F88" s="36"/>
      <c r="G88" s="37">
        <v>5</v>
      </c>
      <c r="H88" s="38">
        <v>1</v>
      </c>
      <c r="I88" s="60">
        <v>15</v>
      </c>
      <c r="J88" s="60">
        <v>1</v>
      </c>
      <c r="K88" s="60">
        <v>9</v>
      </c>
      <c r="L88" s="35">
        <v>1</v>
      </c>
      <c r="M88" s="65">
        <f t="shared" si="4"/>
        <v>31</v>
      </c>
      <c r="N88" s="147">
        <f t="shared" si="5"/>
        <v>3</v>
      </c>
    </row>
    <row r="89" spans="1:18" x14ac:dyDescent="0.25">
      <c r="A89" s="148">
        <v>88</v>
      </c>
      <c r="B89" s="97" t="s">
        <v>113</v>
      </c>
      <c r="C89" s="22" t="s">
        <v>106</v>
      </c>
      <c r="D89" s="111" t="s">
        <v>16</v>
      </c>
      <c r="E89" s="104">
        <v>8</v>
      </c>
      <c r="F89" s="36"/>
      <c r="G89" s="37">
        <v>10</v>
      </c>
      <c r="H89" s="38"/>
      <c r="I89" s="60">
        <v>6</v>
      </c>
      <c r="J89" s="60"/>
      <c r="K89" s="60">
        <v>6</v>
      </c>
      <c r="L89" s="35"/>
      <c r="M89" s="65">
        <f t="shared" si="4"/>
        <v>30</v>
      </c>
      <c r="N89" s="147">
        <f t="shared" si="5"/>
        <v>0</v>
      </c>
      <c r="P89" s="12" t="str">
        <f>C89</f>
        <v>Papakura Club Inc</v>
      </c>
      <c r="Q89" s="12">
        <f>SUM(M82:M89)</f>
        <v>260</v>
      </c>
      <c r="R89" s="12">
        <f>SUM(N82:N89)</f>
        <v>28</v>
      </c>
    </row>
    <row r="90" spans="1:18" x14ac:dyDescent="0.25">
      <c r="A90" s="148">
        <v>89</v>
      </c>
      <c r="B90" s="98" t="s">
        <v>114</v>
      </c>
      <c r="C90" s="54" t="s">
        <v>115</v>
      </c>
      <c r="D90" s="112" t="s">
        <v>16</v>
      </c>
      <c r="E90" s="105">
        <v>10</v>
      </c>
      <c r="F90" s="48"/>
      <c r="G90" s="55">
        <v>10</v>
      </c>
      <c r="H90" s="56"/>
      <c r="I90" s="61">
        <v>6</v>
      </c>
      <c r="J90" s="61"/>
      <c r="K90" s="61">
        <v>5</v>
      </c>
      <c r="L90" s="43">
        <v>1</v>
      </c>
      <c r="M90" s="65">
        <f t="shared" si="4"/>
        <v>31</v>
      </c>
      <c r="N90" s="147">
        <f t="shared" si="5"/>
        <v>1</v>
      </c>
    </row>
    <row r="91" spans="1:18" x14ac:dyDescent="0.25">
      <c r="A91" s="148">
        <v>90</v>
      </c>
      <c r="B91" s="99" t="s">
        <v>116</v>
      </c>
      <c r="C91" s="68" t="s">
        <v>115</v>
      </c>
      <c r="D91" s="113" t="s">
        <v>16</v>
      </c>
      <c r="E91" s="107">
        <v>8</v>
      </c>
      <c r="F91" s="69">
        <v>2</v>
      </c>
      <c r="G91" s="70">
        <v>3</v>
      </c>
      <c r="H91" s="42">
        <v>1</v>
      </c>
      <c r="I91" s="52">
        <v>8</v>
      </c>
      <c r="J91" s="52"/>
      <c r="K91" s="52">
        <v>10</v>
      </c>
      <c r="L91" s="39"/>
      <c r="M91" s="65">
        <f t="shared" si="4"/>
        <v>29</v>
      </c>
      <c r="N91" s="147">
        <f t="shared" si="5"/>
        <v>3</v>
      </c>
    </row>
    <row r="92" spans="1:18" x14ac:dyDescent="0.25">
      <c r="A92" s="149">
        <v>91</v>
      </c>
      <c r="B92" s="131" t="s">
        <v>117</v>
      </c>
      <c r="C92" s="16" t="s">
        <v>115</v>
      </c>
      <c r="D92" s="110" t="s">
        <v>16</v>
      </c>
      <c r="E92" s="104">
        <v>10</v>
      </c>
      <c r="F92" s="36">
        <v>2</v>
      </c>
      <c r="G92" s="37">
        <v>9</v>
      </c>
      <c r="H92" s="38">
        <v>1</v>
      </c>
      <c r="I92" s="60">
        <v>10</v>
      </c>
      <c r="J92" s="60"/>
      <c r="K92" s="60">
        <v>7</v>
      </c>
      <c r="L92" s="35">
        <v>1</v>
      </c>
      <c r="M92" s="65">
        <f t="shared" si="4"/>
        <v>36</v>
      </c>
      <c r="N92" s="147">
        <f t="shared" si="5"/>
        <v>4</v>
      </c>
    </row>
    <row r="93" spans="1:18" x14ac:dyDescent="0.25">
      <c r="A93" s="146">
        <v>92</v>
      </c>
      <c r="B93" s="96" t="s">
        <v>118</v>
      </c>
      <c r="C93" s="15" t="s">
        <v>115</v>
      </c>
      <c r="D93" s="109" t="s">
        <v>16</v>
      </c>
      <c r="E93" s="104">
        <v>8</v>
      </c>
      <c r="F93" s="36"/>
      <c r="G93" s="37">
        <v>12</v>
      </c>
      <c r="H93" s="38"/>
      <c r="I93" s="60">
        <v>5</v>
      </c>
      <c r="J93" s="60">
        <v>1</v>
      </c>
      <c r="K93" s="60">
        <v>8</v>
      </c>
      <c r="L93" s="35">
        <v>2</v>
      </c>
      <c r="M93" s="65">
        <f t="shared" si="4"/>
        <v>33</v>
      </c>
      <c r="N93" s="147">
        <f t="shared" si="5"/>
        <v>3</v>
      </c>
    </row>
    <row r="94" spans="1:18" x14ac:dyDescent="0.25">
      <c r="A94" s="148">
        <v>93</v>
      </c>
      <c r="B94" s="131" t="s">
        <v>119</v>
      </c>
      <c r="C94" s="16" t="s">
        <v>115</v>
      </c>
      <c r="D94" s="110" t="s">
        <v>16</v>
      </c>
      <c r="E94" s="104">
        <v>7</v>
      </c>
      <c r="F94" s="36">
        <v>1</v>
      </c>
      <c r="G94" s="37">
        <v>7</v>
      </c>
      <c r="H94" s="38">
        <v>1</v>
      </c>
      <c r="I94" s="60">
        <v>11</v>
      </c>
      <c r="J94" s="60">
        <v>1</v>
      </c>
      <c r="K94" s="60">
        <v>7</v>
      </c>
      <c r="L94" s="35">
        <v>1</v>
      </c>
      <c r="M94" s="65">
        <f t="shared" si="4"/>
        <v>32</v>
      </c>
      <c r="N94" s="147">
        <f t="shared" si="5"/>
        <v>4</v>
      </c>
    </row>
    <row r="95" spans="1:18" x14ac:dyDescent="0.25">
      <c r="A95" s="148">
        <v>94</v>
      </c>
      <c r="B95" s="96" t="s">
        <v>120</v>
      </c>
      <c r="C95" s="15" t="s">
        <v>115</v>
      </c>
      <c r="D95" s="109" t="s">
        <v>16</v>
      </c>
      <c r="E95" s="104">
        <v>8</v>
      </c>
      <c r="F95" s="36"/>
      <c r="G95" s="37">
        <v>4</v>
      </c>
      <c r="H95" s="38"/>
      <c r="I95" s="60">
        <v>3</v>
      </c>
      <c r="J95" s="60">
        <v>1</v>
      </c>
      <c r="K95" s="60">
        <v>8</v>
      </c>
      <c r="L95" s="35"/>
      <c r="M95" s="65">
        <f t="shared" si="4"/>
        <v>23</v>
      </c>
      <c r="N95" s="147">
        <f t="shared" si="5"/>
        <v>1</v>
      </c>
    </row>
    <row r="96" spans="1:18" x14ac:dyDescent="0.25">
      <c r="A96" s="148">
        <v>95</v>
      </c>
      <c r="B96" s="131" t="s">
        <v>121</v>
      </c>
      <c r="C96" s="16" t="s">
        <v>115</v>
      </c>
      <c r="D96" s="110" t="s">
        <v>16</v>
      </c>
      <c r="E96" s="104">
        <v>11</v>
      </c>
      <c r="F96" s="36">
        <v>1</v>
      </c>
      <c r="G96" s="37">
        <v>4</v>
      </c>
      <c r="H96" s="38"/>
      <c r="I96" s="60">
        <v>9</v>
      </c>
      <c r="J96" s="60">
        <v>1</v>
      </c>
      <c r="K96" s="60">
        <v>4</v>
      </c>
      <c r="L96" s="35"/>
      <c r="M96" s="65">
        <f t="shared" si="4"/>
        <v>28</v>
      </c>
      <c r="N96" s="147">
        <f t="shared" si="5"/>
        <v>2</v>
      </c>
    </row>
    <row r="97" spans="1:18" x14ac:dyDescent="0.25">
      <c r="A97" s="149">
        <v>96</v>
      </c>
      <c r="B97" s="96" t="s">
        <v>122</v>
      </c>
      <c r="C97" s="15" t="s">
        <v>115</v>
      </c>
      <c r="D97" s="109" t="s">
        <v>16</v>
      </c>
      <c r="E97" s="104">
        <v>8</v>
      </c>
      <c r="F97" s="36">
        <v>2</v>
      </c>
      <c r="G97" s="37">
        <v>8</v>
      </c>
      <c r="H97" s="38">
        <v>2</v>
      </c>
      <c r="I97" s="60">
        <v>12</v>
      </c>
      <c r="J97" s="60"/>
      <c r="K97" s="60">
        <v>13</v>
      </c>
      <c r="L97" s="35">
        <v>1</v>
      </c>
      <c r="M97" s="65">
        <f t="shared" si="4"/>
        <v>41</v>
      </c>
      <c r="N97" s="147">
        <f t="shared" si="5"/>
        <v>5</v>
      </c>
      <c r="P97" s="12" t="str">
        <f>C97</f>
        <v>Papanui</v>
      </c>
      <c r="Q97" s="12">
        <f>SUM(M90:M97)</f>
        <v>253</v>
      </c>
      <c r="R97" s="12">
        <f>SUM(N90:N97)</f>
        <v>23</v>
      </c>
    </row>
    <row r="98" spans="1:18" x14ac:dyDescent="0.25">
      <c r="A98" s="146">
        <v>97</v>
      </c>
      <c r="B98" s="131" t="s">
        <v>123</v>
      </c>
      <c r="C98" s="16" t="s">
        <v>124</v>
      </c>
      <c r="D98" s="110" t="s">
        <v>16</v>
      </c>
      <c r="E98" s="104">
        <v>7</v>
      </c>
      <c r="F98" s="36">
        <v>1</v>
      </c>
      <c r="G98" s="37">
        <v>10</v>
      </c>
      <c r="H98" s="38">
        <v>2</v>
      </c>
      <c r="I98" s="60">
        <v>9</v>
      </c>
      <c r="J98" s="60">
        <v>3</v>
      </c>
      <c r="K98" s="60">
        <v>9</v>
      </c>
      <c r="L98" s="35">
        <v>1</v>
      </c>
      <c r="M98" s="65">
        <f t="shared" si="4"/>
        <v>35</v>
      </c>
      <c r="N98" s="147">
        <f t="shared" si="5"/>
        <v>7</v>
      </c>
    </row>
    <row r="99" spans="1:18" x14ac:dyDescent="0.25">
      <c r="A99" s="148">
        <v>98</v>
      </c>
      <c r="B99" s="96" t="s">
        <v>125</v>
      </c>
      <c r="C99" s="15" t="s">
        <v>124</v>
      </c>
      <c r="D99" s="109" t="s">
        <v>16</v>
      </c>
      <c r="E99" s="104">
        <v>8</v>
      </c>
      <c r="F99" s="36"/>
      <c r="G99" s="37">
        <v>7</v>
      </c>
      <c r="H99" s="38">
        <v>1</v>
      </c>
      <c r="I99" s="60">
        <v>5</v>
      </c>
      <c r="J99" s="60">
        <v>3</v>
      </c>
      <c r="K99" s="60">
        <v>12</v>
      </c>
      <c r="L99" s="35"/>
      <c r="M99" s="65">
        <f t="shared" si="4"/>
        <v>32</v>
      </c>
      <c r="N99" s="147">
        <f t="shared" si="5"/>
        <v>4</v>
      </c>
    </row>
    <row r="100" spans="1:18" x14ac:dyDescent="0.25">
      <c r="A100" s="148">
        <v>99</v>
      </c>
      <c r="B100" s="131" t="s">
        <v>126</v>
      </c>
      <c r="C100" s="16" t="s">
        <v>124</v>
      </c>
      <c r="D100" s="110" t="s">
        <v>16</v>
      </c>
      <c r="E100" s="104">
        <v>12</v>
      </c>
      <c r="F100" s="36">
        <v>2</v>
      </c>
      <c r="G100" s="37">
        <v>9</v>
      </c>
      <c r="H100" s="38">
        <v>1</v>
      </c>
      <c r="I100" s="60">
        <v>11</v>
      </c>
      <c r="J100" s="60">
        <v>3</v>
      </c>
      <c r="K100" s="60">
        <v>12</v>
      </c>
      <c r="L100" s="35"/>
      <c r="M100" s="65">
        <f t="shared" si="4"/>
        <v>44</v>
      </c>
      <c r="N100" s="147">
        <f t="shared" si="5"/>
        <v>6</v>
      </c>
    </row>
    <row r="101" spans="1:18" x14ac:dyDescent="0.25">
      <c r="A101" s="148">
        <v>100</v>
      </c>
      <c r="B101" s="96" t="s">
        <v>127</v>
      </c>
      <c r="C101" s="15" t="s">
        <v>124</v>
      </c>
      <c r="D101" s="109" t="s">
        <v>16</v>
      </c>
      <c r="E101" s="104">
        <v>10</v>
      </c>
      <c r="F101" s="36"/>
      <c r="G101" s="37">
        <v>12</v>
      </c>
      <c r="H101" s="38"/>
      <c r="I101" s="60">
        <v>7</v>
      </c>
      <c r="J101" s="60">
        <v>1</v>
      </c>
      <c r="K101" s="60">
        <v>12</v>
      </c>
      <c r="L101" s="35"/>
      <c r="M101" s="65">
        <f t="shared" si="4"/>
        <v>41</v>
      </c>
      <c r="N101" s="147">
        <f t="shared" si="5"/>
        <v>1</v>
      </c>
    </row>
    <row r="102" spans="1:18" x14ac:dyDescent="0.25">
      <c r="A102" s="149">
        <v>101</v>
      </c>
      <c r="B102" s="131" t="s">
        <v>128</v>
      </c>
      <c r="C102" s="16" t="s">
        <v>124</v>
      </c>
      <c r="D102" s="110" t="s">
        <v>16</v>
      </c>
      <c r="E102" s="104">
        <v>6</v>
      </c>
      <c r="F102" s="36"/>
      <c r="G102" s="37">
        <v>10</v>
      </c>
      <c r="H102" s="38"/>
      <c r="I102" s="60">
        <v>10</v>
      </c>
      <c r="J102" s="60">
        <v>2</v>
      </c>
      <c r="K102" s="60">
        <v>13</v>
      </c>
      <c r="L102" s="35">
        <v>1</v>
      </c>
      <c r="M102" s="65">
        <f t="shared" si="4"/>
        <v>39</v>
      </c>
      <c r="N102" s="147">
        <f t="shared" si="5"/>
        <v>3</v>
      </c>
    </row>
    <row r="103" spans="1:18" x14ac:dyDescent="0.25">
      <c r="A103" s="146">
        <v>102</v>
      </c>
      <c r="B103" s="96" t="s">
        <v>129</v>
      </c>
      <c r="C103" s="15" t="s">
        <v>124</v>
      </c>
      <c r="D103" s="109" t="s">
        <v>16</v>
      </c>
      <c r="E103" s="104">
        <v>6</v>
      </c>
      <c r="F103" s="36"/>
      <c r="G103" s="37">
        <v>8</v>
      </c>
      <c r="H103" s="38"/>
      <c r="I103" s="60">
        <v>3</v>
      </c>
      <c r="J103" s="60">
        <v>1</v>
      </c>
      <c r="K103" s="60">
        <v>9</v>
      </c>
      <c r="L103" s="35">
        <v>1</v>
      </c>
      <c r="M103" s="65">
        <f t="shared" si="4"/>
        <v>26</v>
      </c>
      <c r="N103" s="147">
        <f t="shared" si="5"/>
        <v>2</v>
      </c>
    </row>
    <row r="104" spans="1:18" x14ac:dyDescent="0.25">
      <c r="A104" s="148">
        <v>103</v>
      </c>
      <c r="B104" s="131" t="s">
        <v>130</v>
      </c>
      <c r="C104" s="16" t="s">
        <v>124</v>
      </c>
      <c r="D104" s="110" t="s">
        <v>16</v>
      </c>
      <c r="E104" s="104">
        <v>16</v>
      </c>
      <c r="F104" s="40">
        <v>2</v>
      </c>
      <c r="G104" s="37">
        <v>8</v>
      </c>
      <c r="H104" s="42"/>
      <c r="I104" s="60">
        <v>10</v>
      </c>
      <c r="J104" s="60">
        <v>2</v>
      </c>
      <c r="K104" s="60">
        <v>5</v>
      </c>
      <c r="L104" s="35">
        <v>1</v>
      </c>
      <c r="M104" s="65">
        <f t="shared" si="4"/>
        <v>39</v>
      </c>
      <c r="N104" s="147">
        <f t="shared" si="5"/>
        <v>5</v>
      </c>
    </row>
    <row r="105" spans="1:18" x14ac:dyDescent="0.25">
      <c r="A105" s="148">
        <v>104</v>
      </c>
      <c r="B105" s="98" t="s">
        <v>131</v>
      </c>
      <c r="C105" s="54" t="s">
        <v>124</v>
      </c>
      <c r="D105" s="112" t="s">
        <v>16</v>
      </c>
      <c r="E105" s="105">
        <v>5</v>
      </c>
      <c r="F105" s="57">
        <v>1</v>
      </c>
      <c r="G105" s="55">
        <v>8</v>
      </c>
      <c r="H105" s="58"/>
      <c r="I105" s="61">
        <v>8</v>
      </c>
      <c r="J105" s="61">
        <v>2</v>
      </c>
      <c r="K105" s="61">
        <v>12</v>
      </c>
      <c r="M105" s="65">
        <f t="shared" si="4"/>
        <v>33</v>
      </c>
      <c r="N105" s="147">
        <f t="shared" si="5"/>
        <v>3</v>
      </c>
      <c r="P105" s="12" t="str">
        <f>C105</f>
        <v>Porirua Club Inc</v>
      </c>
      <c r="Q105" s="12">
        <f>SUM(M98:M105)</f>
        <v>289</v>
      </c>
      <c r="R105" s="12">
        <f>SUM(N98:N105)</f>
        <v>31</v>
      </c>
    </row>
    <row r="106" spans="1:18" x14ac:dyDescent="0.25">
      <c r="A106" s="148">
        <v>105</v>
      </c>
      <c r="B106" s="98" t="s">
        <v>132</v>
      </c>
      <c r="C106" s="54" t="s">
        <v>133</v>
      </c>
      <c r="D106" s="112" t="s">
        <v>16</v>
      </c>
      <c r="E106" s="106">
        <v>9</v>
      </c>
      <c r="F106" s="40">
        <v>1</v>
      </c>
      <c r="G106" s="41">
        <v>9</v>
      </c>
      <c r="H106" s="42">
        <v>1</v>
      </c>
      <c r="I106" s="52">
        <v>7</v>
      </c>
      <c r="J106" s="52">
        <v>1</v>
      </c>
      <c r="K106" s="52">
        <v>11</v>
      </c>
      <c r="L106" s="39">
        <v>1</v>
      </c>
      <c r="M106" s="65">
        <f t="shared" si="4"/>
        <v>36</v>
      </c>
      <c r="N106" s="147">
        <f t="shared" si="5"/>
        <v>4</v>
      </c>
    </row>
    <row r="107" spans="1:18" x14ac:dyDescent="0.25">
      <c r="A107" s="149">
        <v>106</v>
      </c>
      <c r="B107" s="96" t="s">
        <v>134</v>
      </c>
      <c r="C107" s="15" t="s">
        <v>133</v>
      </c>
      <c r="D107" s="109" t="s">
        <v>16</v>
      </c>
      <c r="E107" s="104">
        <v>6</v>
      </c>
      <c r="F107" s="36"/>
      <c r="G107" s="37">
        <v>8</v>
      </c>
      <c r="H107" s="38"/>
      <c r="I107" s="60">
        <v>11</v>
      </c>
      <c r="J107" s="60">
        <v>1</v>
      </c>
      <c r="K107" s="60">
        <v>9</v>
      </c>
      <c r="L107" s="35">
        <v>1</v>
      </c>
      <c r="M107" s="65">
        <f t="shared" si="4"/>
        <v>34</v>
      </c>
      <c r="N107" s="147">
        <f t="shared" si="5"/>
        <v>2</v>
      </c>
    </row>
    <row r="108" spans="1:18" x14ac:dyDescent="0.25">
      <c r="A108" s="146">
        <v>107</v>
      </c>
      <c r="B108" s="131" t="s">
        <v>135</v>
      </c>
      <c r="C108" s="16" t="s">
        <v>133</v>
      </c>
      <c r="D108" s="110" t="s">
        <v>16</v>
      </c>
      <c r="E108" s="104">
        <v>10</v>
      </c>
      <c r="F108" s="36"/>
      <c r="G108" s="37">
        <v>6</v>
      </c>
      <c r="H108" s="38"/>
      <c r="I108" s="60">
        <v>11</v>
      </c>
      <c r="J108" s="60">
        <v>1</v>
      </c>
      <c r="K108" s="60">
        <v>10</v>
      </c>
      <c r="L108" s="35"/>
      <c r="M108" s="65">
        <f t="shared" ref="M108:M157" si="6">E108+G108+I108+K108</f>
        <v>37</v>
      </c>
      <c r="N108" s="147">
        <f t="shared" ref="N108:N157" si="7">F108+H108+J108+L108</f>
        <v>1</v>
      </c>
    </row>
    <row r="109" spans="1:18" x14ac:dyDescent="0.25">
      <c r="A109" s="148">
        <v>108</v>
      </c>
      <c r="B109" s="96" t="s">
        <v>136</v>
      </c>
      <c r="C109" s="15" t="s">
        <v>133</v>
      </c>
      <c r="D109" s="109" t="s">
        <v>16</v>
      </c>
      <c r="E109" s="104">
        <v>9</v>
      </c>
      <c r="F109" s="36">
        <v>1</v>
      </c>
      <c r="G109" s="37">
        <v>4</v>
      </c>
      <c r="H109" s="38"/>
      <c r="I109" s="60">
        <v>8</v>
      </c>
      <c r="J109" s="60">
        <v>2</v>
      </c>
      <c r="K109" s="60">
        <v>8</v>
      </c>
      <c r="L109" s="35"/>
      <c r="M109" s="65">
        <f t="shared" si="6"/>
        <v>29</v>
      </c>
      <c r="N109" s="147">
        <f t="shared" si="7"/>
        <v>3</v>
      </c>
    </row>
    <row r="110" spans="1:18" x14ac:dyDescent="0.25">
      <c r="A110" s="148">
        <v>109</v>
      </c>
      <c r="B110" s="96" t="s">
        <v>137</v>
      </c>
      <c r="C110" s="15" t="s">
        <v>133</v>
      </c>
      <c r="D110" s="109" t="s">
        <v>16</v>
      </c>
      <c r="E110" s="106">
        <v>3</v>
      </c>
      <c r="F110" s="40">
        <v>1</v>
      </c>
      <c r="G110" s="41">
        <v>10</v>
      </c>
      <c r="H110" s="42"/>
      <c r="I110" s="52">
        <v>10</v>
      </c>
      <c r="J110" s="52">
        <v>2</v>
      </c>
      <c r="K110" s="52">
        <v>11</v>
      </c>
      <c r="L110" s="39">
        <v>1</v>
      </c>
      <c r="M110" s="65">
        <f t="shared" si="6"/>
        <v>34</v>
      </c>
      <c r="N110" s="147">
        <f t="shared" si="7"/>
        <v>4</v>
      </c>
    </row>
    <row r="111" spans="1:18" x14ac:dyDescent="0.25">
      <c r="A111" s="148">
        <v>110</v>
      </c>
      <c r="B111" s="96" t="s">
        <v>138</v>
      </c>
      <c r="C111" s="15" t="s">
        <v>133</v>
      </c>
      <c r="D111" s="109" t="s">
        <v>16</v>
      </c>
      <c r="E111" s="104">
        <v>6</v>
      </c>
      <c r="F111" s="36">
        <v>2</v>
      </c>
      <c r="G111" s="37">
        <v>8</v>
      </c>
      <c r="H111" s="38"/>
      <c r="I111" s="60">
        <v>16</v>
      </c>
      <c r="J111" s="60"/>
      <c r="K111" s="60">
        <v>5</v>
      </c>
      <c r="L111" s="35">
        <v>1</v>
      </c>
      <c r="M111" s="65">
        <f t="shared" si="6"/>
        <v>35</v>
      </c>
      <c r="N111" s="147">
        <f t="shared" si="7"/>
        <v>3</v>
      </c>
    </row>
    <row r="112" spans="1:18" x14ac:dyDescent="0.25">
      <c r="A112" s="149">
        <v>111</v>
      </c>
      <c r="B112" s="131" t="s">
        <v>139</v>
      </c>
      <c r="C112" s="16" t="s">
        <v>133</v>
      </c>
      <c r="D112" s="110" t="s">
        <v>16</v>
      </c>
      <c r="E112" s="104">
        <v>11</v>
      </c>
      <c r="F112" s="36">
        <v>1</v>
      </c>
      <c r="G112" s="37">
        <v>10</v>
      </c>
      <c r="H112" s="38"/>
      <c r="I112" s="60">
        <v>4</v>
      </c>
      <c r="J112" s="60"/>
      <c r="K112" s="60">
        <v>6</v>
      </c>
      <c r="L112" s="35"/>
      <c r="M112" s="65">
        <f t="shared" si="6"/>
        <v>31</v>
      </c>
      <c r="N112" s="147">
        <f t="shared" si="7"/>
        <v>1</v>
      </c>
    </row>
    <row r="113" spans="1:18" x14ac:dyDescent="0.25">
      <c r="A113" s="146">
        <v>112</v>
      </c>
      <c r="B113" s="96" t="s">
        <v>140</v>
      </c>
      <c r="C113" s="15" t="s">
        <v>133</v>
      </c>
      <c r="D113" s="109" t="s">
        <v>16</v>
      </c>
      <c r="E113" s="106">
        <v>6</v>
      </c>
      <c r="F113" s="40">
        <v>2</v>
      </c>
      <c r="G113" s="41">
        <v>13</v>
      </c>
      <c r="H113" s="42">
        <v>1</v>
      </c>
      <c r="I113" s="52">
        <v>13</v>
      </c>
      <c r="J113" s="52">
        <v>1</v>
      </c>
      <c r="K113" s="52">
        <v>3</v>
      </c>
      <c r="L113" s="39">
        <v>1</v>
      </c>
      <c r="M113" s="65">
        <f t="shared" si="6"/>
        <v>35</v>
      </c>
      <c r="N113" s="147">
        <f t="shared" si="7"/>
        <v>5</v>
      </c>
      <c r="P113" s="12" t="str">
        <f>C113</f>
        <v>Richmond</v>
      </c>
      <c r="Q113" s="12">
        <f>SUM(M106:M113)</f>
        <v>271</v>
      </c>
      <c r="R113" s="12">
        <f>SUM(N106:N113)</f>
        <v>23</v>
      </c>
    </row>
    <row r="114" spans="1:18" x14ac:dyDescent="0.25">
      <c r="A114" s="148">
        <v>113</v>
      </c>
      <c r="B114" s="131" t="s">
        <v>141</v>
      </c>
      <c r="C114" s="16" t="s">
        <v>142</v>
      </c>
      <c r="D114" s="110" t="s">
        <v>16</v>
      </c>
      <c r="E114" s="104">
        <v>14</v>
      </c>
      <c r="F114" s="36">
        <v>2</v>
      </c>
      <c r="G114" s="37">
        <v>10</v>
      </c>
      <c r="H114" s="38"/>
      <c r="I114" s="60">
        <v>9</v>
      </c>
      <c r="J114" s="60">
        <v>1</v>
      </c>
      <c r="K114" s="60">
        <v>11</v>
      </c>
      <c r="L114" s="35">
        <v>1</v>
      </c>
      <c r="M114" s="65">
        <f t="shared" si="6"/>
        <v>44</v>
      </c>
      <c r="N114" s="147">
        <f t="shared" si="7"/>
        <v>4</v>
      </c>
    </row>
    <row r="115" spans="1:18" x14ac:dyDescent="0.25">
      <c r="A115" s="148">
        <v>114</v>
      </c>
      <c r="B115" s="96" t="s">
        <v>143</v>
      </c>
      <c r="C115" s="15" t="s">
        <v>142</v>
      </c>
      <c r="D115" s="109" t="s">
        <v>16</v>
      </c>
      <c r="E115" s="104">
        <v>12</v>
      </c>
      <c r="F115" s="36"/>
      <c r="G115" s="37">
        <v>9</v>
      </c>
      <c r="H115" s="38">
        <v>1</v>
      </c>
      <c r="I115" s="60">
        <v>7</v>
      </c>
      <c r="J115" s="60">
        <v>1</v>
      </c>
      <c r="K115" s="60">
        <v>4</v>
      </c>
      <c r="L115" s="35"/>
      <c r="M115" s="65">
        <f t="shared" si="6"/>
        <v>32</v>
      </c>
      <c r="N115" s="147">
        <f t="shared" si="7"/>
        <v>2</v>
      </c>
    </row>
    <row r="116" spans="1:18" x14ac:dyDescent="0.25">
      <c r="A116" s="148">
        <v>115</v>
      </c>
      <c r="B116" s="131" t="s">
        <v>144</v>
      </c>
      <c r="C116" s="16" t="s">
        <v>142</v>
      </c>
      <c r="D116" s="110" t="s">
        <v>16</v>
      </c>
      <c r="E116" s="104">
        <v>8</v>
      </c>
      <c r="F116" s="36"/>
      <c r="G116" s="37">
        <v>10</v>
      </c>
      <c r="H116" s="38"/>
      <c r="I116" s="60">
        <v>7</v>
      </c>
      <c r="J116" s="60">
        <v>1</v>
      </c>
      <c r="K116" s="60">
        <v>8</v>
      </c>
      <c r="L116" s="35"/>
      <c r="M116" s="65">
        <f t="shared" si="6"/>
        <v>33</v>
      </c>
      <c r="N116" s="147">
        <f t="shared" si="7"/>
        <v>1</v>
      </c>
    </row>
    <row r="117" spans="1:18" x14ac:dyDescent="0.25">
      <c r="A117" s="149">
        <v>116</v>
      </c>
      <c r="B117" s="96" t="s">
        <v>145</v>
      </c>
      <c r="C117" s="15" t="s">
        <v>142</v>
      </c>
      <c r="D117" s="109" t="s">
        <v>16</v>
      </c>
      <c r="E117" s="104">
        <v>11</v>
      </c>
      <c r="F117" s="36">
        <v>1</v>
      </c>
      <c r="G117" s="37">
        <v>8</v>
      </c>
      <c r="H117" s="38"/>
      <c r="I117" s="60">
        <v>7</v>
      </c>
      <c r="J117" s="60">
        <v>1</v>
      </c>
      <c r="K117" s="60">
        <v>6</v>
      </c>
      <c r="L117" s="35"/>
      <c r="M117" s="65">
        <f t="shared" si="6"/>
        <v>32</v>
      </c>
      <c r="N117" s="147">
        <f t="shared" si="7"/>
        <v>2</v>
      </c>
    </row>
    <row r="118" spans="1:18" x14ac:dyDescent="0.25">
      <c r="A118" s="146">
        <v>117</v>
      </c>
      <c r="B118" s="131" t="s">
        <v>146</v>
      </c>
      <c r="C118" s="16" t="s">
        <v>142</v>
      </c>
      <c r="D118" s="110" t="s">
        <v>16</v>
      </c>
      <c r="E118" s="104">
        <v>4</v>
      </c>
      <c r="F118" s="36"/>
      <c r="G118" s="37">
        <v>14</v>
      </c>
      <c r="H118" s="38">
        <v>2</v>
      </c>
      <c r="I118" s="60">
        <v>9</v>
      </c>
      <c r="J118" s="60">
        <v>1</v>
      </c>
      <c r="K118" s="60">
        <v>6</v>
      </c>
      <c r="L118" s="35"/>
      <c r="M118" s="65">
        <f t="shared" si="6"/>
        <v>33</v>
      </c>
      <c r="N118" s="147">
        <f t="shared" si="7"/>
        <v>3</v>
      </c>
    </row>
    <row r="119" spans="1:18" x14ac:dyDescent="0.25">
      <c r="A119" s="148">
        <v>118</v>
      </c>
      <c r="B119" s="96" t="s">
        <v>147</v>
      </c>
      <c r="C119" s="15" t="s">
        <v>142</v>
      </c>
      <c r="D119" s="109" t="s">
        <v>16</v>
      </c>
      <c r="E119" s="104">
        <v>13</v>
      </c>
      <c r="F119" s="36">
        <v>1</v>
      </c>
      <c r="G119" s="37">
        <v>8</v>
      </c>
      <c r="H119" s="38"/>
      <c r="I119" s="60">
        <v>10</v>
      </c>
      <c r="J119" s="60"/>
      <c r="K119" s="60">
        <v>7</v>
      </c>
      <c r="L119" s="35">
        <v>1</v>
      </c>
      <c r="M119" s="65">
        <f t="shared" si="6"/>
        <v>38</v>
      </c>
      <c r="N119" s="147">
        <f t="shared" si="7"/>
        <v>2</v>
      </c>
    </row>
    <row r="120" spans="1:18" ht="18.75" customHeight="1" x14ac:dyDescent="0.25">
      <c r="A120" s="148">
        <v>119</v>
      </c>
      <c r="B120" s="131" t="s">
        <v>148</v>
      </c>
      <c r="C120" s="16" t="s">
        <v>142</v>
      </c>
      <c r="D120" s="110" t="s">
        <v>16</v>
      </c>
      <c r="E120" s="104">
        <v>11</v>
      </c>
      <c r="F120" s="36">
        <v>1</v>
      </c>
      <c r="G120" s="37">
        <v>6</v>
      </c>
      <c r="H120" s="38"/>
      <c r="I120" s="60">
        <v>9</v>
      </c>
      <c r="J120" s="60">
        <v>1</v>
      </c>
      <c r="K120" s="60">
        <v>10</v>
      </c>
      <c r="L120" s="35"/>
      <c r="M120" s="65">
        <f t="shared" si="6"/>
        <v>36</v>
      </c>
      <c r="N120" s="147">
        <f t="shared" si="7"/>
        <v>2</v>
      </c>
    </row>
    <row r="121" spans="1:18" x14ac:dyDescent="0.25">
      <c r="A121" s="148">
        <v>120</v>
      </c>
      <c r="B121" s="96" t="s">
        <v>149</v>
      </c>
      <c r="C121" s="15" t="s">
        <v>142</v>
      </c>
      <c r="D121" s="109" t="s">
        <v>16</v>
      </c>
      <c r="E121" s="104">
        <v>6</v>
      </c>
      <c r="F121" s="36"/>
      <c r="G121" s="37">
        <v>6</v>
      </c>
      <c r="H121" s="38"/>
      <c r="I121" s="60">
        <v>6</v>
      </c>
      <c r="J121" s="60"/>
      <c r="K121" s="60">
        <v>4</v>
      </c>
      <c r="L121" s="35"/>
      <c r="M121" s="65">
        <f t="shared" si="6"/>
        <v>22</v>
      </c>
      <c r="N121" s="147">
        <f t="shared" si="7"/>
        <v>0</v>
      </c>
      <c r="P121" s="12" t="str">
        <f>C121</f>
        <v>Taupo Cosmopolitan</v>
      </c>
      <c r="Q121" s="12">
        <f>SUM(M114:M121)</f>
        <v>270</v>
      </c>
      <c r="R121" s="12">
        <f>SUM(N114:N121)</f>
        <v>16</v>
      </c>
    </row>
    <row r="122" spans="1:18" x14ac:dyDescent="0.25">
      <c r="A122" s="149">
        <v>121</v>
      </c>
      <c r="B122" s="131" t="s">
        <v>150</v>
      </c>
      <c r="C122" s="16" t="s">
        <v>151</v>
      </c>
      <c r="D122" s="110" t="s">
        <v>16</v>
      </c>
      <c r="E122" s="106">
        <v>12</v>
      </c>
      <c r="F122" s="40"/>
      <c r="G122" s="41">
        <v>14</v>
      </c>
      <c r="H122" s="42"/>
      <c r="I122" s="60">
        <v>6</v>
      </c>
      <c r="J122" s="60">
        <v>2</v>
      </c>
      <c r="K122" s="60">
        <v>6</v>
      </c>
      <c r="L122" s="35"/>
      <c r="M122" s="65">
        <f t="shared" si="6"/>
        <v>38</v>
      </c>
      <c r="N122" s="147">
        <f t="shared" si="7"/>
        <v>2</v>
      </c>
    </row>
    <row r="123" spans="1:18" x14ac:dyDescent="0.25">
      <c r="A123" s="146">
        <v>122</v>
      </c>
      <c r="B123" s="96" t="s">
        <v>152</v>
      </c>
      <c r="C123" s="15" t="s">
        <v>151</v>
      </c>
      <c r="D123" s="109" t="s">
        <v>16</v>
      </c>
      <c r="E123" s="104">
        <v>10</v>
      </c>
      <c r="F123" s="36"/>
      <c r="G123" s="37">
        <v>6</v>
      </c>
      <c r="H123" s="38"/>
      <c r="I123" s="60">
        <v>8</v>
      </c>
      <c r="J123" s="60"/>
      <c r="K123" s="60">
        <v>11</v>
      </c>
      <c r="L123" s="35">
        <v>1</v>
      </c>
      <c r="M123" s="65">
        <f t="shared" si="6"/>
        <v>35</v>
      </c>
      <c r="N123" s="147">
        <f t="shared" si="7"/>
        <v>1</v>
      </c>
    </row>
    <row r="124" spans="1:18" x14ac:dyDescent="0.25">
      <c r="A124" s="148">
        <v>123</v>
      </c>
      <c r="B124" s="131" t="s">
        <v>153</v>
      </c>
      <c r="C124" s="16" t="s">
        <v>151</v>
      </c>
      <c r="D124" s="110" t="s">
        <v>16</v>
      </c>
      <c r="E124" s="104">
        <v>12</v>
      </c>
      <c r="F124" s="36">
        <v>2</v>
      </c>
      <c r="G124" s="37">
        <v>3</v>
      </c>
      <c r="H124" s="38">
        <v>1</v>
      </c>
      <c r="I124" s="60">
        <v>9</v>
      </c>
      <c r="J124" s="60">
        <v>1</v>
      </c>
      <c r="K124" s="60">
        <v>14</v>
      </c>
      <c r="L124" s="35"/>
      <c r="M124" s="65">
        <f t="shared" si="6"/>
        <v>38</v>
      </c>
      <c r="N124" s="147">
        <f t="shared" si="7"/>
        <v>4</v>
      </c>
    </row>
    <row r="125" spans="1:18" x14ac:dyDescent="0.25">
      <c r="A125" s="148">
        <v>124</v>
      </c>
      <c r="B125" s="96" t="s">
        <v>154</v>
      </c>
      <c r="C125" s="15" t="s">
        <v>151</v>
      </c>
      <c r="D125" s="109" t="s">
        <v>16</v>
      </c>
      <c r="E125" s="104">
        <v>12</v>
      </c>
      <c r="F125" s="36">
        <v>2</v>
      </c>
      <c r="G125" s="37">
        <v>12</v>
      </c>
      <c r="H125" s="38"/>
      <c r="I125" s="60">
        <v>9</v>
      </c>
      <c r="J125" s="60">
        <v>1</v>
      </c>
      <c r="K125" s="60">
        <v>8</v>
      </c>
      <c r="L125" s="35">
        <v>2</v>
      </c>
      <c r="M125" s="65">
        <f t="shared" si="6"/>
        <v>41</v>
      </c>
      <c r="N125" s="147">
        <f t="shared" si="7"/>
        <v>5</v>
      </c>
    </row>
    <row r="126" spans="1:18" x14ac:dyDescent="0.25">
      <c r="A126" s="148">
        <v>125</v>
      </c>
      <c r="B126" s="131" t="s">
        <v>155</v>
      </c>
      <c r="C126" s="16" t="s">
        <v>151</v>
      </c>
      <c r="D126" s="110" t="s">
        <v>16</v>
      </c>
      <c r="E126" s="104">
        <v>4</v>
      </c>
      <c r="F126" s="36"/>
      <c r="G126" s="37">
        <v>4</v>
      </c>
      <c r="H126" s="38"/>
      <c r="I126" s="60">
        <v>10</v>
      </c>
      <c r="J126" s="60">
        <v>2</v>
      </c>
      <c r="K126" s="60">
        <v>6</v>
      </c>
      <c r="L126" s="35"/>
      <c r="M126" s="65">
        <f t="shared" si="6"/>
        <v>24</v>
      </c>
      <c r="N126" s="147">
        <f t="shared" si="7"/>
        <v>2</v>
      </c>
    </row>
    <row r="127" spans="1:18" x14ac:dyDescent="0.25">
      <c r="A127" s="149">
        <v>126</v>
      </c>
      <c r="B127" s="96" t="s">
        <v>156</v>
      </c>
      <c r="C127" s="15" t="s">
        <v>151</v>
      </c>
      <c r="D127" s="109" t="s">
        <v>16</v>
      </c>
      <c r="E127" s="104">
        <v>8</v>
      </c>
      <c r="F127" s="36"/>
      <c r="G127" s="37">
        <v>10</v>
      </c>
      <c r="H127" s="38"/>
      <c r="I127" s="60">
        <v>8</v>
      </c>
      <c r="J127" s="60">
        <v>2</v>
      </c>
      <c r="K127" s="60">
        <v>10</v>
      </c>
      <c r="L127" s="35"/>
      <c r="M127" s="65">
        <f t="shared" si="6"/>
        <v>36</v>
      </c>
      <c r="N127" s="147">
        <f t="shared" si="7"/>
        <v>2</v>
      </c>
    </row>
    <row r="128" spans="1:18" x14ac:dyDescent="0.25">
      <c r="A128" s="146">
        <v>127</v>
      </c>
      <c r="B128" s="131" t="s">
        <v>157</v>
      </c>
      <c r="C128" s="16" t="s">
        <v>151</v>
      </c>
      <c r="D128" s="110" t="s">
        <v>16</v>
      </c>
      <c r="E128" s="104">
        <v>10</v>
      </c>
      <c r="F128" s="36"/>
      <c r="G128" s="37">
        <v>4</v>
      </c>
      <c r="H128" s="38"/>
      <c r="I128" s="60">
        <v>8</v>
      </c>
      <c r="J128" s="60">
        <v>2</v>
      </c>
      <c r="K128" s="60">
        <v>14</v>
      </c>
      <c r="L128" s="35">
        <v>2</v>
      </c>
      <c r="M128" s="65">
        <f t="shared" si="6"/>
        <v>36</v>
      </c>
      <c r="N128" s="147">
        <f t="shared" si="7"/>
        <v>4</v>
      </c>
    </row>
    <row r="129" spans="1:18" x14ac:dyDescent="0.25">
      <c r="A129" s="148">
        <v>128</v>
      </c>
      <c r="B129" s="96" t="s">
        <v>158</v>
      </c>
      <c r="C129" s="15" t="s">
        <v>151</v>
      </c>
      <c r="D129" s="109" t="s">
        <v>16</v>
      </c>
      <c r="E129" s="104">
        <v>5</v>
      </c>
      <c r="F129" s="36">
        <v>1</v>
      </c>
      <c r="G129" s="37">
        <v>11</v>
      </c>
      <c r="H129" s="38">
        <v>1</v>
      </c>
      <c r="I129" s="60">
        <v>10</v>
      </c>
      <c r="J129" s="60"/>
      <c r="K129" s="60">
        <v>11</v>
      </c>
      <c r="L129" s="35">
        <v>1</v>
      </c>
      <c r="M129" s="65">
        <f t="shared" si="6"/>
        <v>37</v>
      </c>
      <c r="N129" s="147">
        <f t="shared" si="7"/>
        <v>3</v>
      </c>
      <c r="P129" s="12" t="str">
        <f>C129</f>
        <v>Temuka RSA</v>
      </c>
      <c r="Q129" s="12">
        <f>SUM(M122:M129)</f>
        <v>285</v>
      </c>
      <c r="R129" s="12">
        <f>SUM(N122:N129)</f>
        <v>23</v>
      </c>
    </row>
    <row r="130" spans="1:18" x14ac:dyDescent="0.25">
      <c r="A130" s="148">
        <v>129</v>
      </c>
      <c r="B130" s="131" t="s">
        <v>159</v>
      </c>
      <c r="C130" s="16" t="s">
        <v>160</v>
      </c>
      <c r="D130" s="110" t="s">
        <v>16</v>
      </c>
      <c r="E130" s="104">
        <v>10</v>
      </c>
      <c r="F130" s="36"/>
      <c r="G130" s="37">
        <v>12</v>
      </c>
      <c r="H130" s="38"/>
      <c r="I130" s="60">
        <v>4</v>
      </c>
      <c r="J130" s="60"/>
      <c r="K130" s="60">
        <v>8</v>
      </c>
      <c r="L130" s="35"/>
      <c r="M130" s="65">
        <f t="shared" si="6"/>
        <v>34</v>
      </c>
      <c r="N130" s="147">
        <f t="shared" si="7"/>
        <v>0</v>
      </c>
    </row>
    <row r="131" spans="1:18" x14ac:dyDescent="0.25">
      <c r="A131" s="148">
        <v>130</v>
      </c>
      <c r="B131" s="96" t="s">
        <v>161</v>
      </c>
      <c r="C131" s="15" t="s">
        <v>160</v>
      </c>
      <c r="D131" s="109" t="s">
        <v>16</v>
      </c>
      <c r="E131" s="104">
        <v>12</v>
      </c>
      <c r="F131" s="36"/>
      <c r="G131" s="37">
        <v>10</v>
      </c>
      <c r="H131" s="38"/>
      <c r="I131" s="60">
        <v>7</v>
      </c>
      <c r="J131" s="60">
        <v>1</v>
      </c>
      <c r="K131" s="60">
        <v>8</v>
      </c>
      <c r="L131" s="35">
        <v>2</v>
      </c>
      <c r="M131" s="65">
        <f t="shared" si="6"/>
        <v>37</v>
      </c>
      <c r="N131" s="147">
        <f t="shared" si="7"/>
        <v>3</v>
      </c>
    </row>
    <row r="132" spans="1:18" x14ac:dyDescent="0.25">
      <c r="A132" s="149">
        <v>131</v>
      </c>
      <c r="B132" s="128" t="s">
        <v>162</v>
      </c>
      <c r="C132" s="129" t="s">
        <v>160</v>
      </c>
      <c r="D132" s="130" t="s">
        <v>16</v>
      </c>
      <c r="E132" s="104">
        <v>9</v>
      </c>
      <c r="F132" s="36">
        <v>1</v>
      </c>
      <c r="G132" s="37">
        <v>6</v>
      </c>
      <c r="H132" s="38"/>
      <c r="I132" s="60">
        <v>12</v>
      </c>
      <c r="J132" s="60"/>
      <c r="K132" s="60">
        <v>6</v>
      </c>
      <c r="L132" s="35"/>
      <c r="M132" s="65">
        <f t="shared" si="6"/>
        <v>33</v>
      </c>
      <c r="N132" s="147">
        <f t="shared" si="7"/>
        <v>1</v>
      </c>
    </row>
    <row r="133" spans="1:18" x14ac:dyDescent="0.25">
      <c r="A133" s="146">
        <v>132</v>
      </c>
      <c r="B133" s="131" t="s">
        <v>163</v>
      </c>
      <c r="C133" s="16" t="s">
        <v>160</v>
      </c>
      <c r="D133" s="110" t="s">
        <v>16</v>
      </c>
      <c r="E133" s="104">
        <v>9</v>
      </c>
      <c r="F133" s="36">
        <v>1</v>
      </c>
      <c r="G133" s="37">
        <v>4</v>
      </c>
      <c r="H133" s="38"/>
      <c r="I133" s="60">
        <v>3</v>
      </c>
      <c r="J133" s="60">
        <v>1</v>
      </c>
      <c r="K133" s="60">
        <v>8</v>
      </c>
      <c r="L133" s="35">
        <v>2</v>
      </c>
      <c r="M133" s="65">
        <f t="shared" si="6"/>
        <v>24</v>
      </c>
      <c r="N133" s="147">
        <f t="shared" si="7"/>
        <v>4</v>
      </c>
    </row>
    <row r="134" spans="1:18" x14ac:dyDescent="0.25">
      <c r="A134" s="148">
        <v>133</v>
      </c>
      <c r="B134" s="96" t="s">
        <v>164</v>
      </c>
      <c r="C134" s="15" t="s">
        <v>160</v>
      </c>
      <c r="D134" s="109" t="s">
        <v>16</v>
      </c>
      <c r="E134" s="104">
        <v>11</v>
      </c>
      <c r="F134" s="36">
        <v>1</v>
      </c>
      <c r="G134" s="37">
        <v>10</v>
      </c>
      <c r="H134" s="38"/>
      <c r="I134" s="60">
        <v>8</v>
      </c>
      <c r="J134" s="60"/>
      <c r="K134" s="60">
        <v>8</v>
      </c>
      <c r="L134" s="35"/>
      <c r="M134" s="65">
        <f t="shared" si="6"/>
        <v>37</v>
      </c>
      <c r="N134" s="147">
        <f t="shared" si="7"/>
        <v>1</v>
      </c>
    </row>
    <row r="135" spans="1:18" x14ac:dyDescent="0.25">
      <c r="A135" s="148">
        <v>134</v>
      </c>
      <c r="B135" s="131" t="s">
        <v>165</v>
      </c>
      <c r="C135" s="16" t="s">
        <v>160</v>
      </c>
      <c r="D135" s="110" t="s">
        <v>16</v>
      </c>
      <c r="E135" s="104">
        <v>10</v>
      </c>
      <c r="F135" s="36"/>
      <c r="G135" s="37">
        <v>6</v>
      </c>
      <c r="H135" s="38"/>
      <c r="I135" s="60">
        <v>11</v>
      </c>
      <c r="J135" s="60">
        <v>1</v>
      </c>
      <c r="K135" s="60">
        <v>3</v>
      </c>
      <c r="L135" s="35">
        <v>1</v>
      </c>
      <c r="M135" s="65">
        <f t="shared" si="6"/>
        <v>30</v>
      </c>
      <c r="N135" s="147">
        <f t="shared" si="7"/>
        <v>2</v>
      </c>
    </row>
    <row r="136" spans="1:18" x14ac:dyDescent="0.25">
      <c r="A136" s="148">
        <v>135</v>
      </c>
      <c r="B136" s="96" t="s">
        <v>166</v>
      </c>
      <c r="C136" s="15" t="s">
        <v>160</v>
      </c>
      <c r="D136" s="109" t="s">
        <v>16</v>
      </c>
      <c r="E136" s="104">
        <v>7</v>
      </c>
      <c r="F136" s="36">
        <v>1</v>
      </c>
      <c r="G136" s="37">
        <v>8</v>
      </c>
      <c r="H136" s="38"/>
      <c r="I136" s="60">
        <v>8</v>
      </c>
      <c r="J136" s="60"/>
      <c r="K136" s="60">
        <v>6</v>
      </c>
      <c r="L136" s="35"/>
      <c r="M136" s="65">
        <f t="shared" si="6"/>
        <v>29</v>
      </c>
      <c r="N136" s="147">
        <f t="shared" si="7"/>
        <v>1</v>
      </c>
    </row>
    <row r="137" spans="1:18" x14ac:dyDescent="0.25">
      <c r="A137" s="149">
        <v>136</v>
      </c>
      <c r="B137" s="131" t="s">
        <v>167</v>
      </c>
      <c r="C137" s="16" t="s">
        <v>160</v>
      </c>
      <c r="D137" s="110" t="s">
        <v>16</v>
      </c>
      <c r="E137" s="104">
        <v>10</v>
      </c>
      <c r="F137" s="36">
        <v>2</v>
      </c>
      <c r="G137" s="37">
        <v>9</v>
      </c>
      <c r="H137" s="38">
        <v>1</v>
      </c>
      <c r="I137" s="60">
        <v>8</v>
      </c>
      <c r="J137" s="60"/>
      <c r="K137" s="60">
        <v>8</v>
      </c>
      <c r="L137" s="35">
        <v>2</v>
      </c>
      <c r="M137" s="65">
        <f t="shared" si="6"/>
        <v>35</v>
      </c>
      <c r="N137" s="147">
        <f t="shared" si="7"/>
        <v>5</v>
      </c>
      <c r="P137" s="12" t="str">
        <f>C137</f>
        <v>Timaru South Cosmopolitan</v>
      </c>
      <c r="Q137" s="12">
        <f>SUM(M130:M137)</f>
        <v>259</v>
      </c>
      <c r="R137" s="12">
        <f>SUM(N130:N137)</f>
        <v>17</v>
      </c>
    </row>
    <row r="138" spans="1:18" x14ac:dyDescent="0.25">
      <c r="A138" s="146">
        <v>137</v>
      </c>
      <c r="B138" s="98" t="s">
        <v>168</v>
      </c>
      <c r="C138" s="54" t="s">
        <v>169</v>
      </c>
      <c r="D138" s="112" t="s">
        <v>16</v>
      </c>
      <c r="E138" s="105">
        <v>8</v>
      </c>
      <c r="F138" s="36">
        <v>2</v>
      </c>
      <c r="G138" s="37">
        <v>2</v>
      </c>
      <c r="H138" s="38"/>
      <c r="I138" s="60">
        <v>7</v>
      </c>
      <c r="J138" s="60">
        <v>1</v>
      </c>
      <c r="K138" s="60">
        <v>9</v>
      </c>
      <c r="L138" s="35">
        <v>1</v>
      </c>
      <c r="M138" s="65">
        <f t="shared" si="6"/>
        <v>26</v>
      </c>
      <c r="N138" s="147">
        <f t="shared" si="7"/>
        <v>4</v>
      </c>
    </row>
    <row r="139" spans="1:18" x14ac:dyDescent="0.25">
      <c r="A139" s="148">
        <v>138</v>
      </c>
      <c r="B139" s="99" t="s">
        <v>170</v>
      </c>
      <c r="C139" s="68" t="s">
        <v>169</v>
      </c>
      <c r="D139" s="113" t="s">
        <v>16</v>
      </c>
      <c r="E139" s="107">
        <v>10</v>
      </c>
      <c r="F139" s="36"/>
      <c r="G139" s="37">
        <v>4</v>
      </c>
      <c r="H139" s="38"/>
      <c r="I139" s="60">
        <v>7</v>
      </c>
      <c r="J139" s="60">
        <v>1</v>
      </c>
      <c r="K139" s="60">
        <v>8</v>
      </c>
      <c r="L139" s="35">
        <v>2</v>
      </c>
      <c r="M139" s="65">
        <f t="shared" si="6"/>
        <v>29</v>
      </c>
      <c r="N139" s="147">
        <f t="shared" si="7"/>
        <v>3</v>
      </c>
    </row>
    <row r="140" spans="1:18" x14ac:dyDescent="0.25">
      <c r="A140" s="148">
        <v>139</v>
      </c>
      <c r="B140" s="131" t="s">
        <v>171</v>
      </c>
      <c r="C140" s="16" t="s">
        <v>169</v>
      </c>
      <c r="D140" s="110" t="s">
        <v>16</v>
      </c>
      <c r="E140" s="104">
        <v>8</v>
      </c>
      <c r="F140" s="36"/>
      <c r="G140" s="37">
        <v>9</v>
      </c>
      <c r="H140" s="38">
        <v>1</v>
      </c>
      <c r="I140" s="60">
        <v>8</v>
      </c>
      <c r="J140" s="60">
        <v>2</v>
      </c>
      <c r="K140" s="60">
        <v>3</v>
      </c>
      <c r="L140" s="35">
        <v>1</v>
      </c>
      <c r="M140" s="65">
        <f t="shared" si="6"/>
        <v>28</v>
      </c>
      <c r="N140" s="147">
        <f t="shared" si="7"/>
        <v>4</v>
      </c>
    </row>
    <row r="141" spans="1:18" x14ac:dyDescent="0.25">
      <c r="A141" s="148">
        <v>140</v>
      </c>
      <c r="B141" s="96" t="s">
        <v>172</v>
      </c>
      <c r="C141" s="15" t="s">
        <v>169</v>
      </c>
      <c r="D141" s="109" t="s">
        <v>16</v>
      </c>
      <c r="E141" s="104">
        <v>14</v>
      </c>
      <c r="F141" s="36"/>
      <c r="G141" s="37">
        <v>14</v>
      </c>
      <c r="H141" s="38"/>
      <c r="I141" s="60">
        <v>3</v>
      </c>
      <c r="J141" s="60">
        <v>1</v>
      </c>
      <c r="K141" s="60">
        <v>12</v>
      </c>
      <c r="L141" s="35"/>
      <c r="M141" s="65">
        <f t="shared" si="6"/>
        <v>43</v>
      </c>
      <c r="N141" s="147">
        <f t="shared" si="7"/>
        <v>1</v>
      </c>
    </row>
    <row r="142" spans="1:18" x14ac:dyDescent="0.25">
      <c r="A142" s="149">
        <v>141</v>
      </c>
      <c r="B142" s="131" t="s">
        <v>173</v>
      </c>
      <c r="C142" s="16" t="s">
        <v>169</v>
      </c>
      <c r="D142" s="110" t="s">
        <v>16</v>
      </c>
      <c r="E142" s="104">
        <v>10</v>
      </c>
      <c r="F142" s="36">
        <v>2</v>
      </c>
      <c r="G142" s="37">
        <v>11</v>
      </c>
      <c r="H142" s="38">
        <v>1</v>
      </c>
      <c r="I142" s="60">
        <v>6</v>
      </c>
      <c r="J142" s="60">
        <v>2</v>
      </c>
      <c r="K142" s="60">
        <v>11</v>
      </c>
      <c r="L142" s="35">
        <v>1</v>
      </c>
      <c r="M142" s="65">
        <f t="shared" si="6"/>
        <v>38</v>
      </c>
      <c r="N142" s="147">
        <f t="shared" si="7"/>
        <v>6</v>
      </c>
    </row>
    <row r="143" spans="1:18" x14ac:dyDescent="0.25">
      <c r="A143" s="146">
        <v>142</v>
      </c>
      <c r="B143" s="96" t="s">
        <v>174</v>
      </c>
      <c r="C143" s="15" t="s">
        <v>169</v>
      </c>
      <c r="D143" s="109" t="s">
        <v>16</v>
      </c>
      <c r="E143" s="104">
        <v>8</v>
      </c>
      <c r="F143" s="36">
        <v>4</v>
      </c>
      <c r="G143" s="37">
        <v>10</v>
      </c>
      <c r="H143" s="38"/>
      <c r="I143" s="60">
        <v>7</v>
      </c>
      <c r="J143" s="60">
        <v>1</v>
      </c>
      <c r="K143" s="60">
        <v>6</v>
      </c>
      <c r="L143" s="35">
        <v>0</v>
      </c>
      <c r="M143" s="65">
        <f t="shared" si="6"/>
        <v>31</v>
      </c>
      <c r="N143" s="147">
        <f t="shared" si="7"/>
        <v>5</v>
      </c>
    </row>
    <row r="144" spans="1:18" x14ac:dyDescent="0.25">
      <c r="A144" s="148">
        <v>143</v>
      </c>
      <c r="B144" s="131" t="s">
        <v>175</v>
      </c>
      <c r="C144" s="16" t="s">
        <v>169</v>
      </c>
      <c r="D144" s="110" t="s">
        <v>16</v>
      </c>
      <c r="E144" s="104">
        <v>6</v>
      </c>
      <c r="F144" s="36"/>
      <c r="G144" s="37">
        <v>5</v>
      </c>
      <c r="H144" s="38">
        <v>3</v>
      </c>
      <c r="I144" s="60">
        <v>12</v>
      </c>
      <c r="J144" s="60"/>
      <c r="K144" s="60">
        <v>14</v>
      </c>
      <c r="L144" s="35">
        <v>2</v>
      </c>
      <c r="M144" s="65">
        <f t="shared" si="6"/>
        <v>37</v>
      </c>
      <c r="N144" s="147">
        <f t="shared" si="7"/>
        <v>5</v>
      </c>
    </row>
    <row r="145" spans="1:18" x14ac:dyDescent="0.25">
      <c r="A145" s="148">
        <v>144</v>
      </c>
      <c r="B145" s="96" t="s">
        <v>176</v>
      </c>
      <c r="C145" s="15" t="s">
        <v>169</v>
      </c>
      <c r="D145" s="109" t="s">
        <v>16</v>
      </c>
      <c r="E145" s="104">
        <v>12</v>
      </c>
      <c r="F145" s="36">
        <v>2</v>
      </c>
      <c r="G145" s="37">
        <v>9</v>
      </c>
      <c r="H145" s="38">
        <v>1</v>
      </c>
      <c r="I145" s="60">
        <v>12</v>
      </c>
      <c r="J145" s="60"/>
      <c r="K145" s="60">
        <v>11</v>
      </c>
      <c r="L145" s="35">
        <v>1</v>
      </c>
      <c r="M145" s="65">
        <f t="shared" si="6"/>
        <v>44</v>
      </c>
      <c r="N145" s="147">
        <f t="shared" si="7"/>
        <v>4</v>
      </c>
      <c r="P145" s="12" t="str">
        <f>C145</f>
        <v>Timaru Town &amp; Country</v>
      </c>
      <c r="Q145" s="12">
        <f>SUM(M138:M145)</f>
        <v>276</v>
      </c>
      <c r="R145" s="12">
        <f>SUM(N138:N145)</f>
        <v>32</v>
      </c>
    </row>
    <row r="146" spans="1:18" x14ac:dyDescent="0.25">
      <c r="A146" s="148">
        <v>145</v>
      </c>
      <c r="B146" s="131" t="s">
        <v>177</v>
      </c>
      <c r="C146" s="16" t="s">
        <v>178</v>
      </c>
      <c r="D146" s="110" t="s">
        <v>16</v>
      </c>
      <c r="E146" s="106">
        <v>7</v>
      </c>
      <c r="F146" s="40">
        <v>1</v>
      </c>
      <c r="G146" s="41">
        <v>10</v>
      </c>
      <c r="H146" s="42"/>
      <c r="I146" s="60">
        <v>6</v>
      </c>
      <c r="J146" s="60">
        <v>2</v>
      </c>
      <c r="K146" s="60">
        <v>8</v>
      </c>
      <c r="L146" s="35"/>
      <c r="M146" s="65">
        <f t="shared" si="6"/>
        <v>31</v>
      </c>
      <c r="N146" s="147">
        <f t="shared" si="7"/>
        <v>3</v>
      </c>
    </row>
    <row r="147" spans="1:18" x14ac:dyDescent="0.25">
      <c r="A147" s="149">
        <v>146</v>
      </c>
      <c r="B147" s="96" t="s">
        <v>179</v>
      </c>
      <c r="C147" s="15" t="s">
        <v>178</v>
      </c>
      <c r="D147" s="109" t="s">
        <v>16</v>
      </c>
      <c r="E147" s="104">
        <v>7</v>
      </c>
      <c r="F147" s="40">
        <v>1</v>
      </c>
      <c r="G147" s="37">
        <v>12</v>
      </c>
      <c r="H147" s="42"/>
      <c r="I147" s="60">
        <v>9</v>
      </c>
      <c r="J147" s="60">
        <v>1</v>
      </c>
      <c r="K147" s="60">
        <v>12</v>
      </c>
      <c r="L147" s="35"/>
      <c r="M147" s="65">
        <f t="shared" si="6"/>
        <v>40</v>
      </c>
      <c r="N147" s="147">
        <f t="shared" si="7"/>
        <v>2</v>
      </c>
    </row>
    <row r="148" spans="1:18" x14ac:dyDescent="0.25">
      <c r="A148" s="146">
        <v>147</v>
      </c>
      <c r="B148" s="131" t="s">
        <v>180</v>
      </c>
      <c r="C148" s="16" t="s">
        <v>178</v>
      </c>
      <c r="D148" s="110" t="s">
        <v>16</v>
      </c>
      <c r="E148" s="104">
        <v>10</v>
      </c>
      <c r="F148" s="36"/>
      <c r="G148" s="37">
        <v>12</v>
      </c>
      <c r="H148" s="38">
        <v>2</v>
      </c>
      <c r="I148" s="60">
        <v>9</v>
      </c>
      <c r="J148" s="60">
        <v>1</v>
      </c>
      <c r="K148" s="60">
        <v>11</v>
      </c>
      <c r="L148" s="35">
        <v>1</v>
      </c>
      <c r="M148" s="65">
        <f t="shared" si="6"/>
        <v>42</v>
      </c>
      <c r="N148" s="147">
        <f t="shared" si="7"/>
        <v>4</v>
      </c>
    </row>
    <row r="149" spans="1:18" x14ac:dyDescent="0.25">
      <c r="A149" s="148">
        <v>148</v>
      </c>
      <c r="B149" s="96" t="s">
        <v>181</v>
      </c>
      <c r="C149" s="15" t="s">
        <v>178</v>
      </c>
      <c r="D149" s="109" t="s">
        <v>16</v>
      </c>
      <c r="E149" s="104">
        <v>12</v>
      </c>
      <c r="F149" s="36"/>
      <c r="G149" s="37">
        <v>12</v>
      </c>
      <c r="H149" s="38"/>
      <c r="I149" s="60">
        <v>13</v>
      </c>
      <c r="J149" s="60">
        <v>1</v>
      </c>
      <c r="K149" s="60">
        <v>12</v>
      </c>
      <c r="L149" s="35"/>
      <c r="M149" s="65">
        <f t="shared" si="6"/>
        <v>49</v>
      </c>
      <c r="N149" s="147">
        <f t="shared" si="7"/>
        <v>1</v>
      </c>
    </row>
    <row r="150" spans="1:18" x14ac:dyDescent="0.25">
      <c r="A150" s="148">
        <v>149</v>
      </c>
      <c r="B150" s="96" t="s">
        <v>182</v>
      </c>
      <c r="C150" s="15" t="s">
        <v>178</v>
      </c>
      <c r="D150" s="109" t="s">
        <v>16</v>
      </c>
      <c r="E150" s="104">
        <v>10</v>
      </c>
      <c r="F150" s="36">
        <v>2</v>
      </c>
      <c r="G150" s="37">
        <v>7</v>
      </c>
      <c r="H150" s="38">
        <v>1</v>
      </c>
      <c r="I150" s="60">
        <v>6</v>
      </c>
      <c r="J150" s="60"/>
      <c r="K150" s="60">
        <v>12</v>
      </c>
      <c r="L150" s="35"/>
      <c r="M150" s="65">
        <f t="shared" si="6"/>
        <v>35</v>
      </c>
      <c r="N150" s="147">
        <f t="shared" si="7"/>
        <v>3</v>
      </c>
    </row>
    <row r="151" spans="1:18" x14ac:dyDescent="0.25">
      <c r="A151" s="148">
        <v>150</v>
      </c>
      <c r="B151" s="131" t="s">
        <v>183</v>
      </c>
      <c r="C151" s="16" t="s">
        <v>178</v>
      </c>
      <c r="D151" s="110" t="s">
        <v>16</v>
      </c>
      <c r="E151" s="104">
        <v>14</v>
      </c>
      <c r="F151" s="36">
        <v>2</v>
      </c>
      <c r="G151" s="37">
        <v>4</v>
      </c>
      <c r="H151" s="38">
        <v>2</v>
      </c>
      <c r="I151" s="60">
        <v>9</v>
      </c>
      <c r="J151" s="60">
        <v>3</v>
      </c>
      <c r="K151" s="60">
        <v>11</v>
      </c>
      <c r="L151" s="35">
        <v>3</v>
      </c>
      <c r="M151" s="65">
        <f t="shared" si="6"/>
        <v>38</v>
      </c>
      <c r="N151" s="147">
        <f t="shared" si="7"/>
        <v>10</v>
      </c>
    </row>
    <row r="152" spans="1:18" x14ac:dyDescent="0.25">
      <c r="A152" s="149">
        <v>151</v>
      </c>
      <c r="B152" s="96" t="s">
        <v>184</v>
      </c>
      <c r="C152" s="15" t="s">
        <v>178</v>
      </c>
      <c r="D152" s="109" t="s">
        <v>16</v>
      </c>
      <c r="E152" s="104">
        <v>13</v>
      </c>
      <c r="F152" s="36">
        <v>1</v>
      </c>
      <c r="G152" s="37">
        <v>10</v>
      </c>
      <c r="H152" s="38"/>
      <c r="I152" s="60">
        <v>9</v>
      </c>
      <c r="J152" s="60">
        <v>1</v>
      </c>
      <c r="K152" s="60">
        <v>9</v>
      </c>
      <c r="L152" s="35">
        <v>1</v>
      </c>
      <c r="M152" s="65">
        <f t="shared" si="6"/>
        <v>41</v>
      </c>
      <c r="N152" s="147">
        <f t="shared" si="7"/>
        <v>3</v>
      </c>
    </row>
    <row r="153" spans="1:18" x14ac:dyDescent="0.25">
      <c r="A153" s="146">
        <v>152</v>
      </c>
      <c r="B153" s="131" t="s">
        <v>185</v>
      </c>
      <c r="C153" s="16" t="s">
        <v>178</v>
      </c>
      <c r="D153" s="110" t="s">
        <v>16</v>
      </c>
      <c r="E153" s="104">
        <v>13</v>
      </c>
      <c r="F153" s="36">
        <v>1</v>
      </c>
      <c r="G153" s="37">
        <v>8</v>
      </c>
      <c r="H153" s="38"/>
      <c r="I153" s="60">
        <v>6</v>
      </c>
      <c r="J153" s="60"/>
      <c r="K153" s="60">
        <v>7</v>
      </c>
      <c r="L153" s="35">
        <v>1</v>
      </c>
      <c r="M153" s="65">
        <f t="shared" si="6"/>
        <v>34</v>
      </c>
      <c r="N153" s="147">
        <f t="shared" si="7"/>
        <v>2</v>
      </c>
      <c r="P153" s="12" t="str">
        <f>C153</f>
        <v>Waiuku Cosmopolitan</v>
      </c>
      <c r="Q153" s="12">
        <f>SUM(M146:M153)</f>
        <v>310</v>
      </c>
      <c r="R153" s="12">
        <f>SUM(N146:N153)</f>
        <v>28</v>
      </c>
    </row>
    <row r="154" spans="1:18" x14ac:dyDescent="0.25">
      <c r="A154" s="148">
        <v>153</v>
      </c>
      <c r="B154" s="96" t="s">
        <v>186</v>
      </c>
      <c r="C154" s="15" t="s">
        <v>187</v>
      </c>
      <c r="D154" s="109" t="s">
        <v>16</v>
      </c>
      <c r="E154" s="104">
        <v>10</v>
      </c>
      <c r="F154" s="36"/>
      <c r="G154" s="37">
        <v>10</v>
      </c>
      <c r="H154" s="38"/>
      <c r="I154" s="60">
        <v>5</v>
      </c>
      <c r="J154" s="60">
        <v>1</v>
      </c>
      <c r="K154" s="60">
        <v>4</v>
      </c>
      <c r="L154" s="35"/>
      <c r="M154" s="65">
        <f t="shared" si="6"/>
        <v>29</v>
      </c>
      <c r="N154" s="147">
        <f t="shared" si="7"/>
        <v>1</v>
      </c>
    </row>
    <row r="155" spans="1:18" x14ac:dyDescent="0.25">
      <c r="A155" s="148">
        <v>154</v>
      </c>
      <c r="B155" s="131" t="s">
        <v>188</v>
      </c>
      <c r="C155" s="16" t="s">
        <v>187</v>
      </c>
      <c r="D155" s="110" t="s">
        <v>16</v>
      </c>
      <c r="E155" s="104">
        <v>10</v>
      </c>
      <c r="F155" s="36">
        <v>2</v>
      </c>
      <c r="G155" s="37">
        <v>14</v>
      </c>
      <c r="H155" s="38"/>
      <c r="I155" s="60">
        <v>10</v>
      </c>
      <c r="J155" s="60"/>
      <c r="K155" s="60">
        <v>6</v>
      </c>
      <c r="L155" s="35"/>
      <c r="M155" s="65">
        <f t="shared" si="6"/>
        <v>40</v>
      </c>
      <c r="N155" s="147">
        <f t="shared" si="7"/>
        <v>2</v>
      </c>
    </row>
    <row r="156" spans="1:18" x14ac:dyDescent="0.25">
      <c r="A156" s="148">
        <v>155</v>
      </c>
      <c r="B156" s="96" t="s">
        <v>189</v>
      </c>
      <c r="C156" s="15" t="s">
        <v>187</v>
      </c>
      <c r="D156" s="109" t="s">
        <v>16</v>
      </c>
      <c r="E156" s="104">
        <v>8</v>
      </c>
      <c r="F156" s="36">
        <v>2</v>
      </c>
      <c r="G156" s="37">
        <v>12</v>
      </c>
      <c r="H156" s="38"/>
      <c r="I156" s="60">
        <v>11</v>
      </c>
      <c r="J156" s="60">
        <v>3</v>
      </c>
      <c r="K156" s="60">
        <v>6</v>
      </c>
      <c r="L156" s="35">
        <v>2</v>
      </c>
      <c r="M156" s="65">
        <f t="shared" si="6"/>
        <v>37</v>
      </c>
      <c r="N156" s="147">
        <f t="shared" si="7"/>
        <v>7</v>
      </c>
    </row>
    <row r="157" spans="1:18" x14ac:dyDescent="0.25">
      <c r="A157" s="149">
        <v>156</v>
      </c>
      <c r="B157" s="131" t="s">
        <v>190</v>
      </c>
      <c r="C157" s="16" t="s">
        <v>187</v>
      </c>
      <c r="D157" s="110" t="s">
        <v>16</v>
      </c>
      <c r="E157" s="104">
        <v>4</v>
      </c>
      <c r="F157" s="36"/>
      <c r="G157" s="37">
        <v>10</v>
      </c>
      <c r="H157" s="38"/>
      <c r="I157" s="60">
        <v>5</v>
      </c>
      <c r="J157" s="60">
        <v>1</v>
      </c>
      <c r="K157" s="60">
        <v>2</v>
      </c>
      <c r="L157" s="35"/>
      <c r="M157" s="65">
        <f t="shared" si="6"/>
        <v>21</v>
      </c>
      <c r="N157" s="147">
        <f t="shared" si="7"/>
        <v>1</v>
      </c>
    </row>
    <row r="158" spans="1:18" x14ac:dyDescent="0.25">
      <c r="A158" s="146">
        <v>157</v>
      </c>
      <c r="B158" s="96" t="s">
        <v>191</v>
      </c>
      <c r="C158" s="15" t="s">
        <v>187</v>
      </c>
      <c r="D158" s="109" t="s">
        <v>16</v>
      </c>
      <c r="E158" s="104">
        <v>9</v>
      </c>
      <c r="F158" s="36">
        <v>1</v>
      </c>
      <c r="G158" s="37">
        <v>6</v>
      </c>
      <c r="H158" s="38"/>
      <c r="I158" s="60">
        <v>12</v>
      </c>
      <c r="J158" s="60">
        <v>2</v>
      </c>
      <c r="K158" s="60">
        <v>8</v>
      </c>
      <c r="L158" s="35"/>
      <c r="M158" s="65">
        <f t="shared" ref="M158:M204" si="8">E158+G158+I158+K158</f>
        <v>35</v>
      </c>
      <c r="N158" s="147">
        <f t="shared" ref="N158:N204" si="9">F158+H158+J158+L158</f>
        <v>3</v>
      </c>
    </row>
    <row r="159" spans="1:18" x14ac:dyDescent="0.25">
      <c r="A159" s="148">
        <v>158</v>
      </c>
      <c r="B159" s="131" t="s">
        <v>192</v>
      </c>
      <c r="C159" s="16" t="s">
        <v>187</v>
      </c>
      <c r="D159" s="110" t="s">
        <v>16</v>
      </c>
      <c r="E159" s="104">
        <v>6</v>
      </c>
      <c r="F159" s="36">
        <v>2</v>
      </c>
      <c r="G159" s="37">
        <v>16</v>
      </c>
      <c r="H159" s="38"/>
      <c r="I159" s="60">
        <v>5</v>
      </c>
      <c r="J159" s="60">
        <v>1</v>
      </c>
      <c r="K159" s="60">
        <v>12</v>
      </c>
      <c r="L159" s="35"/>
      <c r="M159" s="65">
        <f t="shared" si="8"/>
        <v>39</v>
      </c>
      <c r="N159" s="147">
        <f t="shared" si="9"/>
        <v>3</v>
      </c>
    </row>
    <row r="160" spans="1:18" x14ac:dyDescent="0.25">
      <c r="A160" s="148">
        <v>159</v>
      </c>
      <c r="B160" s="96" t="s">
        <v>193</v>
      </c>
      <c r="C160" s="15" t="s">
        <v>187</v>
      </c>
      <c r="D160" s="109" t="s">
        <v>16</v>
      </c>
      <c r="E160" s="104">
        <v>12</v>
      </c>
      <c r="F160" s="36">
        <v>2</v>
      </c>
      <c r="G160" s="37">
        <v>4</v>
      </c>
      <c r="H160" s="38"/>
      <c r="I160" s="60">
        <v>8</v>
      </c>
      <c r="J160" s="60"/>
      <c r="K160" s="60">
        <v>11</v>
      </c>
      <c r="L160" s="35">
        <v>1</v>
      </c>
      <c r="M160" s="65">
        <f t="shared" si="8"/>
        <v>35</v>
      </c>
      <c r="N160" s="147">
        <f t="shared" si="9"/>
        <v>3</v>
      </c>
    </row>
    <row r="161" spans="1:18" x14ac:dyDescent="0.25">
      <c r="A161" s="148">
        <v>160</v>
      </c>
      <c r="B161" s="131" t="s">
        <v>194</v>
      </c>
      <c r="C161" s="16" t="s">
        <v>187</v>
      </c>
      <c r="D161" s="110" t="s">
        <v>16</v>
      </c>
      <c r="E161" s="104">
        <v>12</v>
      </c>
      <c r="F161" s="36"/>
      <c r="G161" s="37">
        <v>14</v>
      </c>
      <c r="H161" s="38">
        <v>2</v>
      </c>
      <c r="I161" s="60">
        <v>7</v>
      </c>
      <c r="J161" s="60">
        <v>1</v>
      </c>
      <c r="K161" s="60">
        <v>9</v>
      </c>
      <c r="L161" s="35">
        <v>1</v>
      </c>
      <c r="M161" s="65">
        <f t="shared" si="8"/>
        <v>42</v>
      </c>
      <c r="N161" s="147">
        <f t="shared" si="9"/>
        <v>4</v>
      </c>
      <c r="P161" s="12" t="str">
        <f>C161</f>
        <v>Johnsonville</v>
      </c>
      <c r="Q161" s="12">
        <f>SUM(M154:M161)</f>
        <v>278</v>
      </c>
      <c r="R161" s="12">
        <f>SUM(N154:N161)</f>
        <v>24</v>
      </c>
    </row>
    <row r="162" spans="1:18" x14ac:dyDescent="0.25">
      <c r="A162" s="149">
        <v>161</v>
      </c>
      <c r="B162" s="96" t="s">
        <v>195</v>
      </c>
      <c r="C162" s="15" t="s">
        <v>196</v>
      </c>
      <c r="D162" s="109" t="s">
        <v>197</v>
      </c>
      <c r="E162" s="104">
        <v>8</v>
      </c>
      <c r="F162" s="36">
        <v>2</v>
      </c>
      <c r="G162" s="37">
        <v>7</v>
      </c>
      <c r="H162" s="38">
        <v>1</v>
      </c>
      <c r="I162" s="60">
        <v>16</v>
      </c>
      <c r="J162" s="60"/>
      <c r="K162" s="60">
        <v>6</v>
      </c>
      <c r="L162" s="35"/>
      <c r="M162" s="65">
        <f t="shared" si="8"/>
        <v>37</v>
      </c>
      <c r="N162" s="147">
        <f t="shared" si="9"/>
        <v>3</v>
      </c>
    </row>
    <row r="163" spans="1:18" x14ac:dyDescent="0.25">
      <c r="A163" s="146">
        <v>162</v>
      </c>
      <c r="B163" s="131" t="s">
        <v>198</v>
      </c>
      <c r="C163" s="16" t="s">
        <v>196</v>
      </c>
      <c r="D163" s="110" t="s">
        <v>197</v>
      </c>
      <c r="E163" s="104">
        <v>10</v>
      </c>
      <c r="F163" s="36"/>
      <c r="G163" s="37">
        <v>8</v>
      </c>
      <c r="H163" s="38"/>
      <c r="I163" s="60">
        <v>11</v>
      </c>
      <c r="J163" s="60">
        <v>1</v>
      </c>
      <c r="K163" s="60">
        <v>5</v>
      </c>
      <c r="L163" s="35">
        <v>1</v>
      </c>
      <c r="M163" s="65">
        <f t="shared" ref="M163" si="10">E163+G163+I163+K163</f>
        <v>34</v>
      </c>
      <c r="N163" s="147">
        <f t="shared" ref="N163" si="11">F163+H163+J163+L163</f>
        <v>2</v>
      </c>
    </row>
    <row r="164" spans="1:18" x14ac:dyDescent="0.25">
      <c r="A164" s="148">
        <v>163</v>
      </c>
      <c r="B164" s="96" t="s">
        <v>199</v>
      </c>
      <c r="C164" s="15" t="s">
        <v>196</v>
      </c>
      <c r="D164" s="109" t="s">
        <v>197</v>
      </c>
      <c r="E164" s="104">
        <v>7</v>
      </c>
      <c r="F164" s="36">
        <v>1</v>
      </c>
      <c r="G164" s="37">
        <v>13</v>
      </c>
      <c r="H164" s="38">
        <v>1</v>
      </c>
      <c r="I164" s="60">
        <v>9</v>
      </c>
      <c r="J164" s="60">
        <v>1</v>
      </c>
      <c r="K164" s="60">
        <v>7</v>
      </c>
      <c r="L164" s="35">
        <v>1</v>
      </c>
      <c r="M164" s="65">
        <f t="shared" si="8"/>
        <v>36</v>
      </c>
      <c r="N164" s="147">
        <f t="shared" si="9"/>
        <v>4</v>
      </c>
    </row>
    <row r="165" spans="1:18" x14ac:dyDescent="0.25">
      <c r="A165" s="148">
        <v>164</v>
      </c>
      <c r="B165" s="96" t="s">
        <v>200</v>
      </c>
      <c r="C165" s="15" t="s">
        <v>15</v>
      </c>
      <c r="D165" s="109" t="s">
        <v>197</v>
      </c>
      <c r="E165" s="106">
        <v>14</v>
      </c>
      <c r="F165" s="40">
        <v>2</v>
      </c>
      <c r="G165" s="41">
        <v>12</v>
      </c>
      <c r="H165" s="42"/>
      <c r="I165" s="52">
        <v>9</v>
      </c>
      <c r="J165" s="52">
        <v>1</v>
      </c>
      <c r="K165" s="52">
        <v>6</v>
      </c>
      <c r="L165" s="39"/>
      <c r="M165" s="65">
        <f t="shared" si="8"/>
        <v>41</v>
      </c>
      <c r="N165" s="147">
        <f t="shared" si="9"/>
        <v>3</v>
      </c>
    </row>
    <row r="166" spans="1:18" x14ac:dyDescent="0.25">
      <c r="A166" s="148">
        <v>165</v>
      </c>
      <c r="B166" s="96" t="s">
        <v>201</v>
      </c>
      <c r="C166" s="15" t="s">
        <v>15</v>
      </c>
      <c r="D166" s="109" t="s">
        <v>197</v>
      </c>
      <c r="E166" s="104">
        <v>11</v>
      </c>
      <c r="F166" s="36">
        <v>1</v>
      </c>
      <c r="G166" s="37">
        <v>16</v>
      </c>
      <c r="H166" s="38"/>
      <c r="I166" s="60">
        <v>12</v>
      </c>
      <c r="J166" s="60"/>
      <c r="K166" s="60">
        <v>9</v>
      </c>
      <c r="L166" s="35">
        <v>1</v>
      </c>
      <c r="M166" s="65">
        <f t="shared" si="8"/>
        <v>48</v>
      </c>
      <c r="N166" s="147">
        <f t="shared" si="9"/>
        <v>2</v>
      </c>
    </row>
    <row r="167" spans="1:18" x14ac:dyDescent="0.25">
      <c r="A167" s="149">
        <v>166</v>
      </c>
      <c r="B167" s="131" t="s">
        <v>202</v>
      </c>
      <c r="C167" s="16" t="s">
        <v>15</v>
      </c>
      <c r="D167" s="110" t="s">
        <v>197</v>
      </c>
      <c r="E167" s="104">
        <v>7</v>
      </c>
      <c r="F167" s="36">
        <v>1</v>
      </c>
      <c r="G167" s="37">
        <v>7</v>
      </c>
      <c r="H167" s="38">
        <v>1</v>
      </c>
      <c r="I167" s="60">
        <v>12</v>
      </c>
      <c r="J167" s="60">
        <v>2</v>
      </c>
      <c r="K167" s="60">
        <v>8</v>
      </c>
      <c r="L167" s="35"/>
      <c r="M167" s="65">
        <f t="shared" si="8"/>
        <v>34</v>
      </c>
      <c r="N167" s="147">
        <f t="shared" si="9"/>
        <v>4</v>
      </c>
    </row>
    <row r="168" spans="1:18" x14ac:dyDescent="0.25">
      <c r="A168" s="146">
        <v>167</v>
      </c>
      <c r="B168" s="96" t="s">
        <v>203</v>
      </c>
      <c r="C168" s="15" t="s">
        <v>15</v>
      </c>
      <c r="D168" s="109" t="s">
        <v>197</v>
      </c>
      <c r="E168" s="104">
        <v>7</v>
      </c>
      <c r="F168" s="36">
        <v>1</v>
      </c>
      <c r="G168" s="37">
        <v>12</v>
      </c>
      <c r="H168" s="38">
        <v>2</v>
      </c>
      <c r="I168" s="60">
        <v>3</v>
      </c>
      <c r="J168" s="60">
        <v>1</v>
      </c>
      <c r="K168" s="60">
        <v>11</v>
      </c>
      <c r="L168" s="35">
        <v>1</v>
      </c>
      <c r="M168" s="65">
        <f t="shared" si="8"/>
        <v>33</v>
      </c>
      <c r="N168" s="147">
        <f t="shared" si="9"/>
        <v>5</v>
      </c>
    </row>
    <row r="169" spans="1:18" x14ac:dyDescent="0.25">
      <c r="A169" s="148">
        <v>168</v>
      </c>
      <c r="B169" s="131" t="s">
        <v>204</v>
      </c>
      <c r="C169" s="16" t="s">
        <v>15</v>
      </c>
      <c r="D169" s="110" t="s">
        <v>197</v>
      </c>
      <c r="E169" s="104">
        <v>9</v>
      </c>
      <c r="F169" s="36">
        <v>1</v>
      </c>
      <c r="G169" s="37">
        <v>8</v>
      </c>
      <c r="H169" s="38">
        <v>2</v>
      </c>
      <c r="I169" s="60">
        <v>12</v>
      </c>
      <c r="J169" s="60">
        <v>2</v>
      </c>
      <c r="K169" s="60">
        <v>5</v>
      </c>
      <c r="L169" s="35">
        <v>1</v>
      </c>
      <c r="M169" s="65">
        <f t="shared" si="8"/>
        <v>34</v>
      </c>
      <c r="N169" s="147">
        <f t="shared" si="9"/>
        <v>6</v>
      </c>
    </row>
    <row r="170" spans="1:18" x14ac:dyDescent="0.25">
      <c r="A170" s="148">
        <v>169</v>
      </c>
      <c r="B170" s="96" t="s">
        <v>205</v>
      </c>
      <c r="C170" s="15" t="s">
        <v>25</v>
      </c>
      <c r="D170" s="109" t="s">
        <v>197</v>
      </c>
      <c r="E170" s="104">
        <v>13</v>
      </c>
      <c r="F170" s="36">
        <v>1</v>
      </c>
      <c r="G170" s="37">
        <v>8</v>
      </c>
      <c r="H170" s="38"/>
      <c r="I170" s="60">
        <v>1</v>
      </c>
      <c r="J170" s="60">
        <v>1</v>
      </c>
      <c r="K170" s="60">
        <v>9</v>
      </c>
      <c r="L170" s="35">
        <v>1</v>
      </c>
      <c r="M170" s="65">
        <f t="shared" si="8"/>
        <v>31</v>
      </c>
      <c r="N170" s="147">
        <f t="shared" si="9"/>
        <v>3</v>
      </c>
    </row>
    <row r="171" spans="1:18" x14ac:dyDescent="0.25">
      <c r="A171" s="148">
        <v>170</v>
      </c>
      <c r="B171" s="131" t="s">
        <v>206</v>
      </c>
      <c r="C171" s="16" t="s">
        <v>207</v>
      </c>
      <c r="D171" s="110" t="s">
        <v>197</v>
      </c>
      <c r="E171" s="104">
        <v>14</v>
      </c>
      <c r="F171" s="36"/>
      <c r="G171" s="37">
        <v>9</v>
      </c>
      <c r="H171" s="38">
        <v>1</v>
      </c>
      <c r="I171" s="60">
        <v>8</v>
      </c>
      <c r="J171" s="60">
        <v>2</v>
      </c>
      <c r="K171" s="60">
        <v>5</v>
      </c>
      <c r="L171" s="35">
        <v>1</v>
      </c>
      <c r="M171" s="65">
        <f t="shared" si="8"/>
        <v>36</v>
      </c>
      <c r="N171" s="147">
        <f t="shared" si="9"/>
        <v>4</v>
      </c>
    </row>
    <row r="172" spans="1:18" x14ac:dyDescent="0.25">
      <c r="A172" s="149">
        <v>171</v>
      </c>
      <c r="B172" s="98" t="s">
        <v>208</v>
      </c>
      <c r="C172" s="54" t="s">
        <v>207</v>
      </c>
      <c r="D172" s="112" t="s">
        <v>197</v>
      </c>
      <c r="E172" s="105">
        <v>8</v>
      </c>
      <c r="F172" s="36"/>
      <c r="G172" s="37">
        <v>10</v>
      </c>
      <c r="H172" s="38"/>
      <c r="I172" s="60">
        <v>8</v>
      </c>
      <c r="J172" s="60">
        <v>2</v>
      </c>
      <c r="K172" s="60">
        <v>10</v>
      </c>
      <c r="L172" s="35">
        <v>2</v>
      </c>
      <c r="M172" s="65">
        <f t="shared" si="8"/>
        <v>36</v>
      </c>
      <c r="N172" s="147">
        <f t="shared" si="9"/>
        <v>4</v>
      </c>
    </row>
    <row r="173" spans="1:18" x14ac:dyDescent="0.25">
      <c r="A173" s="146">
        <v>172</v>
      </c>
      <c r="B173" s="99" t="s">
        <v>209</v>
      </c>
      <c r="C173" s="68" t="s">
        <v>207</v>
      </c>
      <c r="D173" s="113" t="s">
        <v>197</v>
      </c>
      <c r="E173" s="107">
        <v>2</v>
      </c>
      <c r="F173" s="36"/>
      <c r="G173" s="37">
        <v>8</v>
      </c>
      <c r="H173" s="38"/>
      <c r="I173" s="60">
        <v>6</v>
      </c>
      <c r="J173" s="60"/>
      <c r="K173" s="60">
        <v>9</v>
      </c>
      <c r="L173" s="35">
        <v>1</v>
      </c>
      <c r="M173" s="65">
        <f t="shared" si="8"/>
        <v>25</v>
      </c>
      <c r="N173" s="147">
        <f t="shared" si="9"/>
        <v>1</v>
      </c>
    </row>
    <row r="174" spans="1:18" x14ac:dyDescent="0.25">
      <c r="A174" s="148">
        <v>173</v>
      </c>
      <c r="B174" s="131" t="s">
        <v>210</v>
      </c>
      <c r="C174" s="16" t="s">
        <v>207</v>
      </c>
      <c r="D174" s="110" t="s">
        <v>197</v>
      </c>
      <c r="E174" s="104">
        <v>7</v>
      </c>
      <c r="F174" s="36">
        <v>1</v>
      </c>
      <c r="G174" s="37">
        <v>7</v>
      </c>
      <c r="H174" s="38">
        <v>1</v>
      </c>
      <c r="I174" s="60">
        <v>8</v>
      </c>
      <c r="J174" s="60"/>
      <c r="K174" s="60">
        <v>8</v>
      </c>
      <c r="L174" s="35"/>
      <c r="M174" s="65">
        <f t="shared" si="8"/>
        <v>30</v>
      </c>
      <c r="N174" s="147">
        <f t="shared" si="9"/>
        <v>2</v>
      </c>
    </row>
    <row r="175" spans="1:18" x14ac:dyDescent="0.25">
      <c r="A175" s="148">
        <v>174</v>
      </c>
      <c r="B175" s="96" t="s">
        <v>211</v>
      </c>
      <c r="C175" s="15" t="s">
        <v>212</v>
      </c>
      <c r="D175" s="109" t="s">
        <v>197</v>
      </c>
      <c r="E175" s="104">
        <v>4</v>
      </c>
      <c r="F175" s="36"/>
      <c r="G175" s="37">
        <v>6</v>
      </c>
      <c r="H175" s="38"/>
      <c r="I175" s="60">
        <v>5</v>
      </c>
      <c r="J175" s="60">
        <v>1</v>
      </c>
      <c r="K175" s="60">
        <v>14</v>
      </c>
      <c r="L175" s="35"/>
      <c r="M175" s="65">
        <f t="shared" si="8"/>
        <v>29</v>
      </c>
      <c r="N175" s="147">
        <f t="shared" si="9"/>
        <v>1</v>
      </c>
    </row>
    <row r="176" spans="1:18" x14ac:dyDescent="0.25">
      <c r="A176" s="148">
        <v>175</v>
      </c>
      <c r="B176" s="131" t="s">
        <v>213</v>
      </c>
      <c r="C176" s="16" t="s">
        <v>212</v>
      </c>
      <c r="D176" s="110" t="s">
        <v>197</v>
      </c>
      <c r="E176" s="104">
        <v>3</v>
      </c>
      <c r="F176" s="36">
        <v>1</v>
      </c>
      <c r="G176" s="37">
        <v>7</v>
      </c>
      <c r="H176" s="38">
        <v>1</v>
      </c>
      <c r="I176" s="60">
        <v>10</v>
      </c>
      <c r="J176" s="60">
        <v>2</v>
      </c>
      <c r="K176" s="60">
        <v>14</v>
      </c>
      <c r="L176" s="35"/>
      <c r="M176" s="65">
        <f t="shared" si="8"/>
        <v>34</v>
      </c>
      <c r="N176" s="147">
        <f t="shared" si="9"/>
        <v>4</v>
      </c>
    </row>
    <row r="177" spans="1:14" x14ac:dyDescent="0.25">
      <c r="A177" s="149">
        <v>176</v>
      </c>
      <c r="B177" s="96" t="s">
        <v>214</v>
      </c>
      <c r="C177" s="15" t="s">
        <v>52</v>
      </c>
      <c r="D177" s="109" t="s">
        <v>197</v>
      </c>
      <c r="E177" s="104">
        <v>10</v>
      </c>
      <c r="F177" s="36">
        <v>2</v>
      </c>
      <c r="G177" s="37">
        <v>6</v>
      </c>
      <c r="H177" s="38"/>
      <c r="I177" s="60">
        <v>9</v>
      </c>
      <c r="J177" s="60">
        <v>3</v>
      </c>
      <c r="K177" s="60">
        <v>8</v>
      </c>
      <c r="L177" s="35"/>
      <c r="M177" s="65">
        <f t="shared" si="8"/>
        <v>33</v>
      </c>
      <c r="N177" s="147">
        <f t="shared" si="9"/>
        <v>5</v>
      </c>
    </row>
    <row r="178" spans="1:14" x14ac:dyDescent="0.25">
      <c r="A178" s="146">
        <v>177</v>
      </c>
      <c r="B178" s="131" t="s">
        <v>215</v>
      </c>
      <c r="C178" s="16" t="s">
        <v>216</v>
      </c>
      <c r="D178" s="110" t="s">
        <v>197</v>
      </c>
      <c r="E178" s="104">
        <v>13</v>
      </c>
      <c r="F178" s="36">
        <v>1</v>
      </c>
      <c r="G178" s="37">
        <v>2</v>
      </c>
      <c r="H178" s="38"/>
      <c r="I178" s="60">
        <v>13</v>
      </c>
      <c r="J178" s="60">
        <v>1</v>
      </c>
      <c r="K178" s="60">
        <v>7</v>
      </c>
      <c r="L178" s="35">
        <v>1</v>
      </c>
      <c r="M178" s="65">
        <f t="shared" si="8"/>
        <v>35</v>
      </c>
      <c r="N178" s="147">
        <f t="shared" si="9"/>
        <v>3</v>
      </c>
    </row>
    <row r="179" spans="1:14" x14ac:dyDescent="0.25">
      <c r="A179" s="148">
        <v>178</v>
      </c>
      <c r="B179" s="96" t="s">
        <v>217</v>
      </c>
      <c r="C179" s="15" t="s">
        <v>216</v>
      </c>
      <c r="D179" s="109" t="s">
        <v>197</v>
      </c>
      <c r="E179" s="104">
        <v>12</v>
      </c>
      <c r="F179" s="36"/>
      <c r="G179" s="37">
        <v>4</v>
      </c>
      <c r="H179" s="38"/>
      <c r="I179" s="60">
        <v>8</v>
      </c>
      <c r="J179" s="60"/>
      <c r="K179" s="60">
        <v>11</v>
      </c>
      <c r="L179" s="35">
        <v>3</v>
      </c>
      <c r="M179" s="65">
        <f t="shared" si="8"/>
        <v>35</v>
      </c>
      <c r="N179" s="147">
        <f t="shared" si="9"/>
        <v>3</v>
      </c>
    </row>
    <row r="180" spans="1:14" x14ac:dyDescent="0.25">
      <c r="A180" s="148">
        <v>179</v>
      </c>
      <c r="B180" s="131" t="s">
        <v>218</v>
      </c>
      <c r="C180" s="16" t="s">
        <v>216</v>
      </c>
      <c r="D180" s="110" t="s">
        <v>197</v>
      </c>
      <c r="E180" s="104">
        <v>3</v>
      </c>
      <c r="F180" s="36">
        <v>1</v>
      </c>
      <c r="G180" s="37">
        <v>5</v>
      </c>
      <c r="H180" s="38">
        <v>1</v>
      </c>
      <c r="I180" s="60">
        <v>11</v>
      </c>
      <c r="J180" s="60">
        <v>1</v>
      </c>
      <c r="K180" s="60">
        <v>10</v>
      </c>
      <c r="L180" s="35"/>
      <c r="M180" s="65">
        <f t="shared" si="8"/>
        <v>29</v>
      </c>
      <c r="N180" s="147">
        <f t="shared" si="9"/>
        <v>3</v>
      </c>
    </row>
    <row r="181" spans="1:14" x14ac:dyDescent="0.25">
      <c r="A181" s="148">
        <v>180</v>
      </c>
      <c r="B181" s="96" t="s">
        <v>219</v>
      </c>
      <c r="C181" s="15" t="s">
        <v>216</v>
      </c>
      <c r="D181" s="109" t="s">
        <v>197</v>
      </c>
      <c r="E181" s="104">
        <v>10</v>
      </c>
      <c r="F181" s="40"/>
      <c r="G181" s="37">
        <v>5</v>
      </c>
      <c r="H181" s="42">
        <v>1</v>
      </c>
      <c r="I181" s="60">
        <v>9</v>
      </c>
      <c r="J181" s="60">
        <v>1</v>
      </c>
      <c r="K181" s="60">
        <v>10</v>
      </c>
      <c r="L181" s="35">
        <v>2</v>
      </c>
      <c r="M181" s="65">
        <f t="shared" si="8"/>
        <v>34</v>
      </c>
      <c r="N181" s="147">
        <f t="shared" si="9"/>
        <v>4</v>
      </c>
    </row>
    <row r="182" spans="1:14" x14ac:dyDescent="0.25">
      <c r="A182" s="149">
        <v>181</v>
      </c>
      <c r="B182" s="131" t="s">
        <v>220</v>
      </c>
      <c r="C182" s="16" t="s">
        <v>61</v>
      </c>
      <c r="D182" s="110" t="s">
        <v>197</v>
      </c>
      <c r="E182" s="104">
        <v>11</v>
      </c>
      <c r="F182" s="40">
        <v>1</v>
      </c>
      <c r="G182" s="37">
        <v>12</v>
      </c>
      <c r="H182" s="42"/>
      <c r="I182" s="60">
        <v>8</v>
      </c>
      <c r="J182" s="60"/>
      <c r="K182" s="60">
        <v>9</v>
      </c>
      <c r="L182" s="35">
        <v>1</v>
      </c>
      <c r="M182" s="65">
        <f t="shared" si="8"/>
        <v>40</v>
      </c>
      <c r="N182" s="147">
        <f t="shared" si="9"/>
        <v>2</v>
      </c>
    </row>
    <row r="183" spans="1:14" x14ac:dyDescent="0.25">
      <c r="A183" s="146">
        <v>182</v>
      </c>
      <c r="B183" s="96" t="s">
        <v>221</v>
      </c>
      <c r="C183" s="15" t="s">
        <v>61</v>
      </c>
      <c r="D183" s="109" t="s">
        <v>197</v>
      </c>
      <c r="E183" s="104">
        <v>7</v>
      </c>
      <c r="F183" s="36">
        <v>1</v>
      </c>
      <c r="G183" s="37">
        <v>12</v>
      </c>
      <c r="H183" s="38"/>
      <c r="I183" s="60">
        <v>10</v>
      </c>
      <c r="J183" s="60">
        <v>2</v>
      </c>
      <c r="K183" s="60">
        <v>13</v>
      </c>
      <c r="L183" s="35">
        <v>1</v>
      </c>
      <c r="M183" s="65">
        <f t="shared" si="8"/>
        <v>42</v>
      </c>
      <c r="N183" s="147">
        <f t="shared" si="9"/>
        <v>4</v>
      </c>
    </row>
    <row r="184" spans="1:14" x14ac:dyDescent="0.25">
      <c r="A184" s="148">
        <v>183</v>
      </c>
      <c r="B184" s="131" t="s">
        <v>222</v>
      </c>
      <c r="C184" s="16" t="s">
        <v>61</v>
      </c>
      <c r="D184" s="110" t="s">
        <v>197</v>
      </c>
      <c r="E184" s="104">
        <v>7</v>
      </c>
      <c r="F184" s="36">
        <v>1</v>
      </c>
      <c r="G184" s="37">
        <v>5</v>
      </c>
      <c r="H184" s="38">
        <v>1</v>
      </c>
      <c r="I184" s="60">
        <v>6</v>
      </c>
      <c r="J184" s="60">
        <v>2</v>
      </c>
      <c r="K184" s="60">
        <v>3</v>
      </c>
      <c r="L184" s="35">
        <v>1</v>
      </c>
      <c r="M184" s="65">
        <f t="shared" si="8"/>
        <v>21</v>
      </c>
      <c r="N184" s="147">
        <f t="shared" si="9"/>
        <v>5</v>
      </c>
    </row>
    <row r="185" spans="1:14" x14ac:dyDescent="0.25">
      <c r="A185" s="148">
        <v>184</v>
      </c>
      <c r="B185" s="96" t="s">
        <v>223</v>
      </c>
      <c r="C185" s="15" t="s">
        <v>61</v>
      </c>
      <c r="D185" s="109" t="s">
        <v>197</v>
      </c>
      <c r="E185" s="104">
        <v>6</v>
      </c>
      <c r="F185" s="36">
        <v>2</v>
      </c>
      <c r="G185" s="37">
        <v>12</v>
      </c>
      <c r="H185" s="38"/>
      <c r="I185" s="60">
        <v>11</v>
      </c>
      <c r="J185" s="60">
        <v>1</v>
      </c>
      <c r="K185" s="60">
        <v>12</v>
      </c>
      <c r="L185" s="35"/>
      <c r="M185" s="65">
        <f t="shared" si="8"/>
        <v>41</v>
      </c>
      <c r="N185" s="147">
        <f t="shared" si="9"/>
        <v>3</v>
      </c>
    </row>
    <row r="186" spans="1:14" x14ac:dyDescent="0.25">
      <c r="A186" s="148">
        <v>185</v>
      </c>
      <c r="B186" s="131" t="s">
        <v>224</v>
      </c>
      <c r="C186" s="16" t="s">
        <v>61</v>
      </c>
      <c r="D186" s="110" t="s">
        <v>197</v>
      </c>
      <c r="E186" s="104">
        <v>7</v>
      </c>
      <c r="F186" s="36">
        <v>1</v>
      </c>
      <c r="G186" s="37">
        <v>14</v>
      </c>
      <c r="H186" s="38"/>
      <c r="I186" s="60">
        <v>9</v>
      </c>
      <c r="J186" s="60">
        <v>1</v>
      </c>
      <c r="K186" s="60">
        <v>14</v>
      </c>
      <c r="L186" s="35">
        <v>2</v>
      </c>
      <c r="M186" s="65">
        <f t="shared" si="8"/>
        <v>44</v>
      </c>
      <c r="N186" s="147">
        <f t="shared" si="9"/>
        <v>4</v>
      </c>
    </row>
    <row r="187" spans="1:14" x14ac:dyDescent="0.25">
      <c r="A187" s="149">
        <v>186</v>
      </c>
      <c r="B187" s="96" t="s">
        <v>225</v>
      </c>
      <c r="C187" s="15" t="s">
        <v>61</v>
      </c>
      <c r="D187" s="109" t="s">
        <v>197</v>
      </c>
      <c r="E187" s="104">
        <v>6</v>
      </c>
      <c r="F187" s="36"/>
      <c r="G187" s="37">
        <v>6</v>
      </c>
      <c r="H187" s="38"/>
      <c r="I187" s="60">
        <v>6</v>
      </c>
      <c r="J187" s="60"/>
      <c r="K187" s="60">
        <v>11</v>
      </c>
      <c r="L187" s="35">
        <v>1</v>
      </c>
      <c r="M187" s="65">
        <f t="shared" si="8"/>
        <v>29</v>
      </c>
      <c r="N187" s="147">
        <f t="shared" si="9"/>
        <v>1</v>
      </c>
    </row>
    <row r="188" spans="1:14" x14ac:dyDescent="0.25">
      <c r="A188" s="146">
        <v>187</v>
      </c>
      <c r="B188" s="96" t="s">
        <v>226</v>
      </c>
      <c r="C188" s="15" t="s">
        <v>70</v>
      </c>
      <c r="D188" s="110" t="s">
        <v>197</v>
      </c>
      <c r="E188" s="104">
        <v>7</v>
      </c>
      <c r="F188" s="36">
        <v>1</v>
      </c>
      <c r="G188" s="37">
        <v>12</v>
      </c>
      <c r="H188" s="38"/>
      <c r="I188" s="60">
        <v>10</v>
      </c>
      <c r="J188" s="60">
        <v>2</v>
      </c>
      <c r="K188" s="60">
        <v>10</v>
      </c>
      <c r="L188" s="35"/>
      <c r="M188" s="65">
        <f t="shared" si="8"/>
        <v>39</v>
      </c>
      <c r="N188" s="147">
        <f t="shared" si="9"/>
        <v>3</v>
      </c>
    </row>
    <row r="189" spans="1:14" x14ac:dyDescent="0.25">
      <c r="A189" s="148">
        <v>188</v>
      </c>
      <c r="B189" s="96" t="s">
        <v>227</v>
      </c>
      <c r="C189" s="15" t="s">
        <v>70</v>
      </c>
      <c r="D189" s="109" t="s">
        <v>197</v>
      </c>
      <c r="E189" s="104">
        <v>10</v>
      </c>
      <c r="F189" s="36"/>
      <c r="G189" s="37">
        <v>8</v>
      </c>
      <c r="H189" s="38">
        <v>2</v>
      </c>
      <c r="I189" s="60">
        <v>6</v>
      </c>
      <c r="J189" s="60">
        <v>2</v>
      </c>
      <c r="K189" s="60">
        <v>8</v>
      </c>
      <c r="L189" s="35">
        <v>2</v>
      </c>
      <c r="M189" s="65">
        <f t="shared" si="8"/>
        <v>32</v>
      </c>
      <c r="N189" s="147">
        <f t="shared" si="9"/>
        <v>6</v>
      </c>
    </row>
    <row r="190" spans="1:14" x14ac:dyDescent="0.25">
      <c r="A190" s="148">
        <v>189</v>
      </c>
      <c r="B190" s="131" t="s">
        <v>228</v>
      </c>
      <c r="C190" s="16" t="s">
        <v>70</v>
      </c>
      <c r="D190" s="109" t="s">
        <v>197</v>
      </c>
      <c r="E190" s="106">
        <v>2</v>
      </c>
      <c r="F190" s="40"/>
      <c r="G190" s="41">
        <v>8</v>
      </c>
      <c r="H190" s="42"/>
      <c r="I190" s="52">
        <v>7</v>
      </c>
      <c r="J190" s="52">
        <v>1</v>
      </c>
      <c r="K190" s="52">
        <v>6</v>
      </c>
      <c r="L190" s="39"/>
      <c r="M190" s="65">
        <f t="shared" si="8"/>
        <v>23</v>
      </c>
      <c r="N190" s="147">
        <f t="shared" si="9"/>
        <v>1</v>
      </c>
    </row>
    <row r="191" spans="1:14" x14ac:dyDescent="0.25">
      <c r="A191" s="148">
        <v>190</v>
      </c>
      <c r="B191" s="96" t="s">
        <v>229</v>
      </c>
      <c r="C191" s="15" t="s">
        <v>70</v>
      </c>
      <c r="D191" s="109" t="s">
        <v>197</v>
      </c>
      <c r="E191" s="104">
        <v>9</v>
      </c>
      <c r="F191" s="36">
        <v>1</v>
      </c>
      <c r="G191" s="37">
        <v>8</v>
      </c>
      <c r="H191" s="38"/>
      <c r="I191" s="60">
        <v>4</v>
      </c>
      <c r="J191" s="60"/>
      <c r="K191" s="60">
        <v>9</v>
      </c>
      <c r="L191" s="35">
        <v>1</v>
      </c>
      <c r="M191" s="65">
        <f t="shared" si="8"/>
        <v>30</v>
      </c>
      <c r="N191" s="147">
        <f t="shared" si="9"/>
        <v>2</v>
      </c>
    </row>
    <row r="192" spans="1:14" x14ac:dyDescent="0.25">
      <c r="A192" s="149">
        <v>191</v>
      </c>
      <c r="B192" s="131" t="s">
        <v>230</v>
      </c>
      <c r="C192" s="16" t="s">
        <v>70</v>
      </c>
      <c r="D192" s="110" t="s">
        <v>197</v>
      </c>
      <c r="E192" s="104">
        <v>9</v>
      </c>
      <c r="F192" s="36">
        <v>1</v>
      </c>
      <c r="G192" s="37">
        <v>7</v>
      </c>
      <c r="H192" s="38">
        <v>1</v>
      </c>
      <c r="I192" s="60">
        <v>8</v>
      </c>
      <c r="J192" s="60"/>
      <c r="K192" s="60">
        <v>6</v>
      </c>
      <c r="L192" s="35">
        <v>2</v>
      </c>
      <c r="M192" s="65">
        <f t="shared" si="8"/>
        <v>30</v>
      </c>
      <c r="N192" s="147">
        <f t="shared" si="9"/>
        <v>4</v>
      </c>
    </row>
    <row r="193" spans="1:14" x14ac:dyDescent="0.25">
      <c r="A193" s="146">
        <v>192</v>
      </c>
      <c r="B193" s="96" t="s">
        <v>231</v>
      </c>
      <c r="C193" s="15" t="s">
        <v>88</v>
      </c>
      <c r="D193" s="109" t="s">
        <v>197</v>
      </c>
      <c r="E193" s="104">
        <v>8</v>
      </c>
      <c r="F193" s="36"/>
      <c r="G193" s="37">
        <v>9</v>
      </c>
      <c r="H193" s="38">
        <v>1</v>
      </c>
      <c r="I193" s="60">
        <v>7</v>
      </c>
      <c r="J193" s="60">
        <v>1</v>
      </c>
      <c r="K193" s="60">
        <v>8</v>
      </c>
      <c r="L193" s="35">
        <v>2</v>
      </c>
      <c r="M193" s="65">
        <f t="shared" si="8"/>
        <v>32</v>
      </c>
      <c r="N193" s="147">
        <f t="shared" si="9"/>
        <v>4</v>
      </c>
    </row>
    <row r="194" spans="1:14" x14ac:dyDescent="0.25">
      <c r="A194" s="148">
        <v>193</v>
      </c>
      <c r="B194" s="131" t="s">
        <v>232</v>
      </c>
      <c r="C194" s="16" t="s">
        <v>97</v>
      </c>
      <c r="D194" s="110" t="s">
        <v>197</v>
      </c>
      <c r="E194" s="104">
        <v>14</v>
      </c>
      <c r="F194" s="36">
        <v>2</v>
      </c>
      <c r="G194" s="37">
        <v>12</v>
      </c>
      <c r="H194" s="38">
        <v>2</v>
      </c>
      <c r="I194" s="60">
        <v>4</v>
      </c>
      <c r="J194" s="60"/>
      <c r="K194" s="60">
        <v>4</v>
      </c>
      <c r="L194" s="35">
        <v>2</v>
      </c>
      <c r="M194" s="65">
        <f t="shared" si="8"/>
        <v>34</v>
      </c>
      <c r="N194" s="147">
        <f t="shared" si="9"/>
        <v>6</v>
      </c>
    </row>
    <row r="195" spans="1:14" x14ac:dyDescent="0.25">
      <c r="A195" s="148">
        <v>194</v>
      </c>
      <c r="B195" s="96" t="s">
        <v>233</v>
      </c>
      <c r="C195" s="15" t="s">
        <v>97</v>
      </c>
      <c r="D195" s="109" t="s">
        <v>197</v>
      </c>
      <c r="E195" s="104">
        <v>13</v>
      </c>
      <c r="F195" s="36">
        <v>1</v>
      </c>
      <c r="G195" s="37">
        <v>8</v>
      </c>
      <c r="H195" s="38"/>
      <c r="I195" s="60">
        <v>9</v>
      </c>
      <c r="J195" s="60">
        <v>1</v>
      </c>
      <c r="K195" s="60">
        <v>6</v>
      </c>
      <c r="L195" s="35"/>
      <c r="M195" s="65">
        <f t="shared" si="8"/>
        <v>36</v>
      </c>
      <c r="N195" s="147">
        <f t="shared" si="9"/>
        <v>2</v>
      </c>
    </row>
    <row r="196" spans="1:14" x14ac:dyDescent="0.25">
      <c r="A196" s="148">
        <v>195</v>
      </c>
      <c r="B196" s="131" t="s">
        <v>234</v>
      </c>
      <c r="C196" s="16" t="s">
        <v>115</v>
      </c>
      <c r="D196" s="110" t="s">
        <v>197</v>
      </c>
      <c r="E196" s="104">
        <v>3</v>
      </c>
      <c r="F196" s="36">
        <v>3</v>
      </c>
      <c r="G196" s="37">
        <v>10</v>
      </c>
      <c r="H196" s="38">
        <v>2</v>
      </c>
      <c r="I196" s="60">
        <v>10</v>
      </c>
      <c r="J196" s="60"/>
      <c r="K196" s="60">
        <v>16</v>
      </c>
      <c r="L196" s="35"/>
      <c r="M196" s="65">
        <f t="shared" si="8"/>
        <v>39</v>
      </c>
      <c r="N196" s="147">
        <f t="shared" si="9"/>
        <v>5</v>
      </c>
    </row>
    <row r="197" spans="1:14" x14ac:dyDescent="0.25">
      <c r="A197" s="149">
        <v>196</v>
      </c>
      <c r="B197" s="96" t="s">
        <v>235</v>
      </c>
      <c r="C197" s="15" t="s">
        <v>115</v>
      </c>
      <c r="D197" s="109" t="s">
        <v>197</v>
      </c>
      <c r="E197" s="104">
        <v>8</v>
      </c>
      <c r="F197" s="36"/>
      <c r="G197" s="37">
        <v>12</v>
      </c>
      <c r="H197" s="38"/>
      <c r="I197" s="60">
        <v>11</v>
      </c>
      <c r="J197" s="60">
        <v>1</v>
      </c>
      <c r="K197" s="60">
        <v>15</v>
      </c>
      <c r="L197" s="35">
        <v>1</v>
      </c>
      <c r="M197" s="65">
        <f t="shared" si="8"/>
        <v>46</v>
      </c>
      <c r="N197" s="147">
        <f t="shared" si="9"/>
        <v>2</v>
      </c>
    </row>
    <row r="198" spans="1:14" x14ac:dyDescent="0.25">
      <c r="A198" s="146">
        <v>197</v>
      </c>
      <c r="B198" s="131" t="s">
        <v>236</v>
      </c>
      <c r="C198" s="16" t="s">
        <v>115</v>
      </c>
      <c r="D198" s="110" t="s">
        <v>197</v>
      </c>
      <c r="E198" s="104">
        <v>7</v>
      </c>
      <c r="F198" s="36">
        <v>1</v>
      </c>
      <c r="G198" s="37">
        <v>10</v>
      </c>
      <c r="H198" s="38"/>
      <c r="I198" s="60">
        <v>7</v>
      </c>
      <c r="J198" s="60">
        <v>1</v>
      </c>
      <c r="K198" s="60">
        <v>5</v>
      </c>
      <c r="L198" s="35">
        <v>1</v>
      </c>
      <c r="M198" s="65">
        <f t="shared" si="8"/>
        <v>29</v>
      </c>
      <c r="N198" s="147">
        <f t="shared" si="9"/>
        <v>3</v>
      </c>
    </row>
    <row r="199" spans="1:14" x14ac:dyDescent="0.25">
      <c r="A199" s="148">
        <v>198</v>
      </c>
      <c r="B199" s="96" t="s">
        <v>237</v>
      </c>
      <c r="C199" s="15" t="s">
        <v>115</v>
      </c>
      <c r="D199" s="109" t="s">
        <v>197</v>
      </c>
      <c r="E199" s="104">
        <v>9</v>
      </c>
      <c r="F199" s="36">
        <v>1</v>
      </c>
      <c r="G199" s="37">
        <v>9</v>
      </c>
      <c r="H199" s="38">
        <v>1</v>
      </c>
      <c r="I199" s="60">
        <v>8</v>
      </c>
      <c r="J199" s="60"/>
      <c r="K199" s="60">
        <v>10</v>
      </c>
      <c r="L199" s="35"/>
      <c r="M199" s="65">
        <f t="shared" si="8"/>
        <v>36</v>
      </c>
      <c r="N199" s="147">
        <f t="shared" si="9"/>
        <v>2</v>
      </c>
    </row>
    <row r="200" spans="1:14" x14ac:dyDescent="0.25">
      <c r="A200" s="148">
        <v>199</v>
      </c>
      <c r="B200" s="131" t="s">
        <v>238</v>
      </c>
      <c r="C200" s="16" t="s">
        <v>124</v>
      </c>
      <c r="D200" s="110" t="s">
        <v>197</v>
      </c>
      <c r="E200" s="104">
        <v>10</v>
      </c>
      <c r="F200" s="36"/>
      <c r="G200" s="37">
        <v>9</v>
      </c>
      <c r="H200" s="38">
        <v>1</v>
      </c>
      <c r="I200" s="60">
        <v>5</v>
      </c>
      <c r="J200" s="60">
        <v>1</v>
      </c>
      <c r="K200" s="60">
        <v>11</v>
      </c>
      <c r="L200" s="35">
        <v>1</v>
      </c>
      <c r="M200" s="65">
        <f t="shared" si="8"/>
        <v>35</v>
      </c>
      <c r="N200" s="147">
        <f t="shared" si="9"/>
        <v>3</v>
      </c>
    </row>
    <row r="201" spans="1:14" x14ac:dyDescent="0.25">
      <c r="A201" s="148">
        <v>200</v>
      </c>
      <c r="B201" s="96" t="s">
        <v>239</v>
      </c>
      <c r="C201" s="15" t="s">
        <v>124</v>
      </c>
      <c r="D201" s="109" t="s">
        <v>197</v>
      </c>
      <c r="E201" s="104">
        <v>14</v>
      </c>
      <c r="F201" s="36"/>
      <c r="G201" s="37">
        <v>7</v>
      </c>
      <c r="H201" s="38">
        <v>1</v>
      </c>
      <c r="I201" s="60">
        <v>10</v>
      </c>
      <c r="J201" s="60"/>
      <c r="K201" s="60">
        <v>15</v>
      </c>
      <c r="L201" s="35">
        <v>1</v>
      </c>
      <c r="M201" s="65">
        <f t="shared" si="8"/>
        <v>46</v>
      </c>
      <c r="N201" s="147">
        <f t="shared" si="9"/>
        <v>2</v>
      </c>
    </row>
    <row r="202" spans="1:14" x14ac:dyDescent="0.25">
      <c r="A202" s="149">
        <v>201</v>
      </c>
      <c r="B202" s="131" t="s">
        <v>240</v>
      </c>
      <c r="C202" s="16" t="s">
        <v>34</v>
      </c>
      <c r="D202" s="110" t="s">
        <v>197</v>
      </c>
      <c r="E202" s="104">
        <v>15</v>
      </c>
      <c r="F202" s="36">
        <v>1</v>
      </c>
      <c r="G202" s="37">
        <v>14</v>
      </c>
      <c r="H202" s="38"/>
      <c r="I202" s="60">
        <v>7</v>
      </c>
      <c r="J202" s="60">
        <v>1</v>
      </c>
      <c r="K202" s="60">
        <v>5</v>
      </c>
      <c r="L202" s="35">
        <v>1</v>
      </c>
      <c r="M202" s="65">
        <f t="shared" si="8"/>
        <v>41</v>
      </c>
      <c r="N202" s="147">
        <f t="shared" si="9"/>
        <v>3</v>
      </c>
    </row>
    <row r="203" spans="1:14" x14ac:dyDescent="0.25">
      <c r="A203" s="146">
        <v>202</v>
      </c>
      <c r="B203" s="96" t="s">
        <v>241</v>
      </c>
      <c r="C203" s="15" t="s">
        <v>124</v>
      </c>
      <c r="D203" s="109" t="s">
        <v>197</v>
      </c>
      <c r="E203" s="104">
        <v>9</v>
      </c>
      <c r="F203" s="36">
        <v>1</v>
      </c>
      <c r="G203" s="37">
        <v>10</v>
      </c>
      <c r="H203" s="38"/>
      <c r="I203" s="60">
        <v>10</v>
      </c>
      <c r="J203" s="60"/>
      <c r="K203" s="60">
        <v>15</v>
      </c>
      <c r="L203" s="35">
        <v>1</v>
      </c>
      <c r="M203" s="65">
        <f t="shared" si="8"/>
        <v>44</v>
      </c>
      <c r="N203" s="147">
        <f t="shared" si="9"/>
        <v>2</v>
      </c>
    </row>
    <row r="204" spans="1:14" x14ac:dyDescent="0.25">
      <c r="A204" s="148">
        <v>203</v>
      </c>
      <c r="B204" s="131" t="s">
        <v>242</v>
      </c>
      <c r="C204" s="16" t="s">
        <v>160</v>
      </c>
      <c r="D204" s="110" t="s">
        <v>197</v>
      </c>
      <c r="E204" s="104">
        <v>9</v>
      </c>
      <c r="F204" s="36">
        <v>1</v>
      </c>
      <c r="G204" s="37">
        <v>5</v>
      </c>
      <c r="H204" s="38">
        <v>1</v>
      </c>
      <c r="I204" s="60">
        <v>7</v>
      </c>
      <c r="J204" s="60">
        <v>1</v>
      </c>
      <c r="K204" s="60">
        <v>12</v>
      </c>
      <c r="L204" s="35"/>
      <c r="M204" s="65">
        <f t="shared" si="8"/>
        <v>33</v>
      </c>
      <c r="N204" s="147">
        <f t="shared" si="9"/>
        <v>3</v>
      </c>
    </row>
    <row r="205" spans="1:14" x14ac:dyDescent="0.25">
      <c r="A205" s="148">
        <v>204</v>
      </c>
      <c r="B205" s="96" t="s">
        <v>243</v>
      </c>
      <c r="C205" s="15" t="s">
        <v>160</v>
      </c>
      <c r="D205" s="109" t="s">
        <v>197</v>
      </c>
      <c r="E205" s="104">
        <v>10</v>
      </c>
      <c r="F205" s="36">
        <v>2</v>
      </c>
      <c r="G205" s="37">
        <v>10</v>
      </c>
      <c r="H205" s="38"/>
      <c r="I205" s="60">
        <v>12</v>
      </c>
      <c r="J205" s="60"/>
      <c r="K205" s="60">
        <v>10</v>
      </c>
      <c r="L205" s="35"/>
      <c r="M205" s="65">
        <f t="shared" ref="M205:M217" si="12">E205+G205+I205+K205</f>
        <v>42</v>
      </c>
      <c r="N205" s="147">
        <f t="shared" ref="N205:N217" si="13">F205+H205+J205+L205</f>
        <v>2</v>
      </c>
    </row>
    <row r="206" spans="1:14" x14ac:dyDescent="0.25">
      <c r="A206" s="148">
        <v>205</v>
      </c>
      <c r="B206" s="131" t="s">
        <v>244</v>
      </c>
      <c r="C206" s="16" t="s">
        <v>160</v>
      </c>
      <c r="D206" s="110" t="s">
        <v>197</v>
      </c>
      <c r="E206" s="104">
        <v>10</v>
      </c>
      <c r="F206" s="36"/>
      <c r="G206" s="37">
        <v>6</v>
      </c>
      <c r="H206" s="38">
        <v>2</v>
      </c>
      <c r="I206" s="60">
        <v>12</v>
      </c>
      <c r="J206" s="60">
        <v>2</v>
      </c>
      <c r="K206" s="60">
        <v>7</v>
      </c>
      <c r="L206" s="35">
        <v>1</v>
      </c>
      <c r="M206" s="65">
        <f t="shared" si="12"/>
        <v>35</v>
      </c>
      <c r="N206" s="147">
        <f t="shared" si="13"/>
        <v>5</v>
      </c>
    </row>
    <row r="207" spans="1:14" x14ac:dyDescent="0.25">
      <c r="A207" s="149">
        <v>206</v>
      </c>
      <c r="B207" s="96" t="s">
        <v>245</v>
      </c>
      <c r="C207" s="15" t="s">
        <v>160</v>
      </c>
      <c r="D207" s="109" t="s">
        <v>197</v>
      </c>
      <c r="E207" s="104">
        <v>9</v>
      </c>
      <c r="F207" s="36">
        <v>1</v>
      </c>
      <c r="G207" s="37">
        <v>12</v>
      </c>
      <c r="H207" s="38"/>
      <c r="I207" s="60">
        <v>12</v>
      </c>
      <c r="J207" s="60"/>
      <c r="K207" s="60">
        <v>8</v>
      </c>
      <c r="L207" s="35">
        <v>0</v>
      </c>
      <c r="M207" s="65">
        <f t="shared" si="12"/>
        <v>41</v>
      </c>
      <c r="N207" s="147">
        <f t="shared" si="13"/>
        <v>1</v>
      </c>
    </row>
    <row r="208" spans="1:14" x14ac:dyDescent="0.25">
      <c r="A208" s="146">
        <v>207</v>
      </c>
      <c r="B208" s="131" t="s">
        <v>246</v>
      </c>
      <c r="C208" s="16" t="s">
        <v>178</v>
      </c>
      <c r="D208" s="110" t="s">
        <v>197</v>
      </c>
      <c r="E208" s="104">
        <v>14</v>
      </c>
      <c r="F208" s="36"/>
      <c r="G208" s="37">
        <v>8</v>
      </c>
      <c r="H208" s="38"/>
      <c r="I208" s="60">
        <v>9</v>
      </c>
      <c r="J208" s="60">
        <v>1</v>
      </c>
      <c r="K208" s="60">
        <v>13</v>
      </c>
      <c r="L208" s="35">
        <v>1</v>
      </c>
      <c r="M208" s="65">
        <f t="shared" si="12"/>
        <v>44</v>
      </c>
      <c r="N208" s="147">
        <f t="shared" si="13"/>
        <v>2</v>
      </c>
    </row>
    <row r="209" spans="1:14" x14ac:dyDescent="0.25">
      <c r="A209" s="148">
        <v>208</v>
      </c>
      <c r="B209" s="100" t="s">
        <v>247</v>
      </c>
      <c r="C209" s="93" t="s">
        <v>178</v>
      </c>
      <c r="D209" s="109" t="s">
        <v>197</v>
      </c>
      <c r="E209" s="104">
        <v>11</v>
      </c>
      <c r="F209" s="36">
        <v>1</v>
      </c>
      <c r="G209" s="37">
        <v>9</v>
      </c>
      <c r="H209" s="38">
        <v>1</v>
      </c>
      <c r="I209" s="60">
        <v>8</v>
      </c>
      <c r="J209" s="60"/>
      <c r="K209" s="60">
        <v>10</v>
      </c>
      <c r="L209" s="35"/>
      <c r="M209" s="65">
        <f t="shared" si="12"/>
        <v>38</v>
      </c>
      <c r="N209" s="147">
        <f t="shared" si="13"/>
        <v>2</v>
      </c>
    </row>
    <row r="210" spans="1:14" x14ac:dyDescent="0.25">
      <c r="A210" s="148">
        <v>209</v>
      </c>
      <c r="B210" s="132" t="s">
        <v>248</v>
      </c>
      <c r="C210" s="92" t="s">
        <v>178</v>
      </c>
      <c r="D210" s="110" t="s">
        <v>197</v>
      </c>
      <c r="E210" s="104">
        <v>10</v>
      </c>
      <c r="F210" s="36"/>
      <c r="G210" s="37">
        <v>12</v>
      </c>
      <c r="H210" s="38"/>
      <c r="I210" s="60">
        <v>10</v>
      </c>
      <c r="J210" s="60">
        <v>2</v>
      </c>
      <c r="K210" s="60">
        <v>10</v>
      </c>
      <c r="L210" s="35"/>
      <c r="M210" s="65">
        <f t="shared" si="12"/>
        <v>42</v>
      </c>
      <c r="N210" s="147">
        <f t="shared" si="13"/>
        <v>2</v>
      </c>
    </row>
    <row r="211" spans="1:14" x14ac:dyDescent="0.25">
      <c r="A211" s="148">
        <v>210</v>
      </c>
      <c r="B211" s="100" t="s">
        <v>249</v>
      </c>
      <c r="C211" s="93" t="s">
        <v>250</v>
      </c>
      <c r="D211" s="109" t="s">
        <v>197</v>
      </c>
      <c r="E211" s="104">
        <v>12</v>
      </c>
      <c r="F211" s="36"/>
      <c r="G211" s="37">
        <v>2</v>
      </c>
      <c r="H211" s="38"/>
      <c r="I211" s="60">
        <v>13</v>
      </c>
      <c r="J211" s="60">
        <v>1</v>
      </c>
      <c r="K211" s="60">
        <v>10</v>
      </c>
      <c r="L211" s="35"/>
      <c r="M211" s="65">
        <f t="shared" si="12"/>
        <v>37</v>
      </c>
      <c r="N211" s="147">
        <f t="shared" si="13"/>
        <v>1</v>
      </c>
    </row>
    <row r="212" spans="1:14" x14ac:dyDescent="0.25">
      <c r="A212" s="149">
        <v>211</v>
      </c>
      <c r="B212" s="134" t="s">
        <v>251</v>
      </c>
      <c r="C212" s="102" t="s">
        <v>250</v>
      </c>
      <c r="D212" s="130" t="s">
        <v>197</v>
      </c>
      <c r="E212" s="104">
        <v>9</v>
      </c>
      <c r="F212" s="36">
        <v>1</v>
      </c>
      <c r="G212" s="37">
        <v>12</v>
      </c>
      <c r="H212" s="38"/>
      <c r="I212" s="60">
        <v>11</v>
      </c>
      <c r="J212" s="60">
        <v>1</v>
      </c>
      <c r="K212" s="60">
        <v>4</v>
      </c>
      <c r="L212" s="35"/>
      <c r="M212" s="65">
        <f t="shared" si="12"/>
        <v>36</v>
      </c>
      <c r="N212" s="147">
        <f t="shared" si="13"/>
        <v>2</v>
      </c>
    </row>
    <row r="213" spans="1:14" x14ac:dyDescent="0.25">
      <c r="A213" s="150">
        <v>212</v>
      </c>
      <c r="B213" s="133" t="s">
        <v>252</v>
      </c>
      <c r="C213" s="101" t="s">
        <v>250</v>
      </c>
      <c r="D213" s="110" t="s">
        <v>197</v>
      </c>
      <c r="E213" s="104">
        <v>6</v>
      </c>
      <c r="F213" s="36">
        <v>2</v>
      </c>
      <c r="G213" s="37">
        <v>5</v>
      </c>
      <c r="H213" s="38">
        <v>1</v>
      </c>
      <c r="I213" s="60">
        <v>10</v>
      </c>
      <c r="J213" s="60"/>
      <c r="K213" s="60">
        <v>6</v>
      </c>
      <c r="L213" s="35"/>
      <c r="M213" s="65">
        <f t="shared" ref="M213" si="14">E213+G213+I213+K213</f>
        <v>27</v>
      </c>
      <c r="N213" s="147">
        <f t="shared" ref="N213" si="15">F213+H213+J213+L213</f>
        <v>3</v>
      </c>
    </row>
    <row r="214" spans="1:14" x14ac:dyDescent="0.25">
      <c r="A214" s="148">
        <v>213</v>
      </c>
      <c r="B214" s="132" t="s">
        <v>253</v>
      </c>
      <c r="C214" s="92" t="s">
        <v>250</v>
      </c>
      <c r="D214" s="109" t="s">
        <v>197</v>
      </c>
      <c r="E214" s="106">
        <v>7</v>
      </c>
      <c r="F214" s="40">
        <v>1</v>
      </c>
      <c r="G214" s="41">
        <v>4</v>
      </c>
      <c r="H214" s="42"/>
      <c r="I214" s="52">
        <v>9</v>
      </c>
      <c r="J214" s="52">
        <v>1</v>
      </c>
      <c r="K214" s="52">
        <v>8</v>
      </c>
      <c r="L214" s="39"/>
      <c r="M214" s="65">
        <f t="shared" si="12"/>
        <v>28</v>
      </c>
      <c r="N214" s="147">
        <f t="shared" si="13"/>
        <v>2</v>
      </c>
    </row>
    <row r="215" spans="1:14" x14ac:dyDescent="0.25">
      <c r="A215" s="148">
        <v>214</v>
      </c>
      <c r="B215" s="100" t="s">
        <v>254</v>
      </c>
      <c r="C215" s="93" t="s">
        <v>250</v>
      </c>
      <c r="D215" s="112" t="s">
        <v>197</v>
      </c>
      <c r="E215" s="104">
        <v>15</v>
      </c>
      <c r="F215" s="36">
        <v>1</v>
      </c>
      <c r="G215" s="37">
        <v>5</v>
      </c>
      <c r="H215" s="38">
        <v>3</v>
      </c>
      <c r="I215" s="60">
        <v>8</v>
      </c>
      <c r="J215" s="60"/>
      <c r="K215" s="60">
        <v>7</v>
      </c>
      <c r="L215" s="35">
        <v>1</v>
      </c>
      <c r="M215" s="65">
        <f t="shared" si="12"/>
        <v>35</v>
      </c>
      <c r="N215" s="147">
        <f t="shared" si="13"/>
        <v>5</v>
      </c>
    </row>
    <row r="216" spans="1:14" x14ac:dyDescent="0.25">
      <c r="A216" s="148">
        <v>215</v>
      </c>
      <c r="B216" s="132" t="s">
        <v>255</v>
      </c>
      <c r="C216" s="92" t="s">
        <v>250</v>
      </c>
      <c r="D216" s="113" t="s">
        <v>197</v>
      </c>
      <c r="E216" s="104">
        <v>12</v>
      </c>
      <c r="F216" s="36">
        <v>2</v>
      </c>
      <c r="G216" s="37">
        <v>6</v>
      </c>
      <c r="H216" s="38"/>
      <c r="I216" s="60">
        <v>9</v>
      </c>
      <c r="J216" s="60">
        <v>1</v>
      </c>
      <c r="K216" s="60">
        <v>4</v>
      </c>
      <c r="L216" s="35"/>
      <c r="M216" s="65">
        <f t="shared" si="12"/>
        <v>31</v>
      </c>
      <c r="N216" s="147">
        <f t="shared" si="13"/>
        <v>3</v>
      </c>
    </row>
    <row r="217" spans="1:14" x14ac:dyDescent="0.25">
      <c r="A217" s="151">
        <v>216</v>
      </c>
      <c r="B217" s="152" t="s">
        <v>256</v>
      </c>
      <c r="C217" s="153" t="s">
        <v>257</v>
      </c>
      <c r="D217" s="154" t="s">
        <v>197</v>
      </c>
      <c r="E217" s="155">
        <v>13</v>
      </c>
      <c r="F217" s="156">
        <v>1</v>
      </c>
      <c r="G217" s="157">
        <v>16</v>
      </c>
      <c r="H217" s="158"/>
      <c r="I217" s="159">
        <v>13</v>
      </c>
      <c r="J217" s="159">
        <v>1</v>
      </c>
      <c r="K217" s="159">
        <v>10</v>
      </c>
      <c r="L217" s="160">
        <v>2</v>
      </c>
      <c r="M217" s="161">
        <f t="shared" si="12"/>
        <v>52</v>
      </c>
      <c r="N217" s="162">
        <f t="shared" si="13"/>
        <v>4</v>
      </c>
    </row>
    <row r="218" spans="1:14" x14ac:dyDescent="0.25">
      <c r="A218" s="94"/>
      <c r="B218" s="131"/>
      <c r="C218" s="131"/>
      <c r="D218" s="94"/>
    </row>
    <row r="219" spans="1:14" ht="16.5" thickBot="1" x14ac:dyDescent="0.3">
      <c r="C219" s="11"/>
    </row>
    <row r="220" spans="1:14" ht="16.5" thickBot="1" x14ac:dyDescent="0.3">
      <c r="E220" s="28">
        <f>SUM(E2:E217)</f>
        <v>1946</v>
      </c>
      <c r="G220" s="28">
        <f>SUM(G2:G217)</f>
        <v>1946</v>
      </c>
      <c r="I220" s="28">
        <f>SUM(I2:I217)</f>
        <v>1945</v>
      </c>
      <c r="K220" s="28">
        <f>SUM(K2:K217)</f>
        <v>1944</v>
      </c>
    </row>
    <row r="221" spans="1:14" ht="16.5" thickBot="1" x14ac:dyDescent="0.3">
      <c r="C221" s="216" t="s">
        <v>258</v>
      </c>
      <c r="D221" s="1">
        <v>216</v>
      </c>
    </row>
    <row r="222" spans="1:14" ht="16.5" thickBot="1" x14ac:dyDescent="0.3">
      <c r="E222" s="28">
        <f>D221/4*18*2</f>
        <v>1944</v>
      </c>
      <c r="G222" s="28">
        <f>D221/4*18*2</f>
        <v>1944</v>
      </c>
      <c r="I222" s="28">
        <f>D221/4*18*2</f>
        <v>1944</v>
      </c>
      <c r="K222" s="28">
        <f>D221/4*18*2</f>
        <v>1944</v>
      </c>
    </row>
    <row r="225" spans="3:11" x14ac:dyDescent="0.25">
      <c r="C225" s="216" t="s">
        <v>259</v>
      </c>
      <c r="E225" s="43">
        <f>E220-E222</f>
        <v>2</v>
      </c>
      <c r="G225" s="43">
        <f>G220-G222</f>
        <v>2</v>
      </c>
      <c r="I225" s="43">
        <f>I220-I222</f>
        <v>1</v>
      </c>
      <c r="K225" s="43">
        <f>K220-K222</f>
        <v>0</v>
      </c>
    </row>
    <row r="230" spans="3:11" x14ac:dyDescent="0.25">
      <c r="G230" s="43" t="s">
        <v>260</v>
      </c>
    </row>
  </sheetData>
  <sortState xmlns:xlrd2="http://schemas.microsoft.com/office/spreadsheetml/2017/richdata2" ref="B2:D222">
    <sortCondition descending="1" ref="D2:D222"/>
  </sortState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17"/>
  <sheetViews>
    <sheetView topLeftCell="A181" workbookViewId="0">
      <selection activeCell="M9" sqref="M9"/>
    </sheetView>
  </sheetViews>
  <sheetFormatPr defaultRowHeight="15.75" x14ac:dyDescent="0.25"/>
  <cols>
    <col min="1" max="1" width="9" style="1" bestFit="1" customWidth="1"/>
    <col min="2" max="2" width="21.625" customWidth="1"/>
    <col min="3" max="3" width="23.75" customWidth="1"/>
    <col min="4" max="4" width="9" style="24"/>
    <col min="5" max="5" width="9" style="25"/>
    <col min="6" max="6" width="5.625" style="1" customWidth="1"/>
    <col min="7" max="7" width="10.625" style="1" customWidth="1"/>
    <col min="9" max="9" width="9" style="1"/>
  </cols>
  <sheetData>
    <row r="1" spans="1:9" ht="32.25" thickBot="1" x14ac:dyDescent="0.3">
      <c r="A1" s="173" t="s">
        <v>261</v>
      </c>
      <c r="B1" s="138" t="s">
        <v>262</v>
      </c>
      <c r="C1" s="138" t="s">
        <v>2</v>
      </c>
      <c r="D1" s="174" t="s">
        <v>12</v>
      </c>
      <c r="E1" s="165" t="s">
        <v>13</v>
      </c>
      <c r="F1" s="11"/>
      <c r="G1" s="177" t="s">
        <v>263</v>
      </c>
    </row>
    <row r="2" spans="1:9" ht="16.5" thickBot="1" x14ac:dyDescent="0.3">
      <c r="A2" s="175">
        <f>Saturday!A2</f>
        <v>1</v>
      </c>
      <c r="B2" s="3" t="str">
        <f>Saturday!B2</f>
        <v>Barbara Crump</v>
      </c>
      <c r="C2" s="3" t="str">
        <f>Saturday!C2</f>
        <v>Cashmere</v>
      </c>
      <c r="D2" s="27">
        <f>Saturday!M2</f>
        <v>44</v>
      </c>
      <c r="E2" s="176">
        <f>Saturday!N2</f>
        <v>6</v>
      </c>
      <c r="G2" s="178" t="s">
        <v>264</v>
      </c>
      <c r="I2" s="91"/>
    </row>
    <row r="3" spans="1:9" ht="16.5" thickBot="1" x14ac:dyDescent="0.3">
      <c r="A3" s="175">
        <f>Saturday!A3</f>
        <v>2</v>
      </c>
      <c r="B3" s="3" t="str">
        <f>Saturday!B3</f>
        <v>Marlene Troon</v>
      </c>
      <c r="C3" s="3" t="str">
        <f>Saturday!C3</f>
        <v>Cashmere</v>
      </c>
      <c r="D3" s="27">
        <f>Saturday!M3</f>
        <v>32</v>
      </c>
      <c r="E3" s="176">
        <f>Saturday!N3</f>
        <v>2</v>
      </c>
      <c r="G3" s="178" t="s">
        <v>265</v>
      </c>
    </row>
    <row r="4" spans="1:9" ht="16.5" thickBot="1" x14ac:dyDescent="0.3">
      <c r="A4" s="175">
        <f>Saturday!A4</f>
        <v>3</v>
      </c>
      <c r="B4" s="3" t="str">
        <f>Saturday!B4</f>
        <v>Tim Williams</v>
      </c>
      <c r="C4" s="3" t="str">
        <f>Saturday!C4</f>
        <v>Cashmere</v>
      </c>
      <c r="D4" s="27">
        <f>Saturday!M4</f>
        <v>44</v>
      </c>
      <c r="E4" s="176">
        <f>Saturday!N4</f>
        <v>0</v>
      </c>
      <c r="G4" s="178" t="s">
        <v>264</v>
      </c>
    </row>
    <row r="5" spans="1:9" ht="16.5" thickBot="1" x14ac:dyDescent="0.3">
      <c r="A5" s="175">
        <f>Saturday!A5</f>
        <v>4</v>
      </c>
      <c r="B5" s="3" t="str">
        <f>Saturday!B5</f>
        <v>Pauline Hindmarsh</v>
      </c>
      <c r="C5" s="3" t="str">
        <f>Saturday!C5</f>
        <v>Cashmere</v>
      </c>
      <c r="D5" s="27">
        <f>Saturday!M5</f>
        <v>36</v>
      </c>
      <c r="E5" s="176">
        <f>Saturday!N5</f>
        <v>4</v>
      </c>
      <c r="G5" s="178" t="s">
        <v>264</v>
      </c>
    </row>
    <row r="6" spans="1:9" x14ac:dyDescent="0.25">
      <c r="A6" s="175">
        <f>Saturday!A6</f>
        <v>5</v>
      </c>
      <c r="B6" s="3" t="str">
        <f>Saturday!B6</f>
        <v>Gary Waterreus</v>
      </c>
      <c r="C6" s="3" t="str">
        <f>Saturday!C6</f>
        <v>Cashmere</v>
      </c>
      <c r="D6" s="27">
        <f>Saturday!M6</f>
        <v>43</v>
      </c>
      <c r="E6" s="176">
        <f>Saturday!N6</f>
        <v>3</v>
      </c>
      <c r="G6" s="178" t="s">
        <v>264</v>
      </c>
    </row>
    <row r="7" spans="1:9" x14ac:dyDescent="0.25">
      <c r="A7" s="175">
        <f>Saturday!A7</f>
        <v>6</v>
      </c>
      <c r="B7" s="3" t="str">
        <f>Saturday!B7</f>
        <v>Brent Logan</v>
      </c>
      <c r="C7" s="3" t="str">
        <f>Saturday!C7</f>
        <v>Cashmere</v>
      </c>
      <c r="D7" s="27">
        <f>Saturday!M7</f>
        <v>38</v>
      </c>
      <c r="E7" s="176">
        <f>Saturday!N7</f>
        <v>2</v>
      </c>
      <c r="G7" s="178" t="s">
        <v>264</v>
      </c>
    </row>
    <row r="8" spans="1:9" x14ac:dyDescent="0.25">
      <c r="A8" s="175">
        <f>Saturday!A8</f>
        <v>7</v>
      </c>
      <c r="B8" s="3" t="str">
        <f>Saturday!B8</f>
        <v>Alison Baynton</v>
      </c>
      <c r="C8" s="3" t="str">
        <f>Saturday!C8</f>
        <v>Cashmere</v>
      </c>
      <c r="D8" s="27">
        <f>Saturday!M8</f>
        <v>33</v>
      </c>
      <c r="E8" s="176">
        <f>Saturday!N8</f>
        <v>3</v>
      </c>
      <c r="G8" s="178" t="s">
        <v>265</v>
      </c>
    </row>
    <row r="9" spans="1:9" x14ac:dyDescent="0.25">
      <c r="A9" s="175">
        <f>Saturday!A9</f>
        <v>8</v>
      </c>
      <c r="B9" s="3" t="str">
        <f>Saturday!B9</f>
        <v>Mike Austin</v>
      </c>
      <c r="C9" s="3" t="str">
        <f>Saturday!C9</f>
        <v>Cashmere</v>
      </c>
      <c r="D9" s="27">
        <f>Saturday!M9</f>
        <v>38</v>
      </c>
      <c r="E9" s="176">
        <f>Saturday!N9</f>
        <v>0</v>
      </c>
      <c r="G9" s="178" t="s">
        <v>264</v>
      </c>
    </row>
    <row r="10" spans="1:9" x14ac:dyDescent="0.25">
      <c r="A10" s="175">
        <f>Saturday!A10</f>
        <v>9</v>
      </c>
      <c r="B10" s="3" t="str">
        <f>Saturday!B10</f>
        <v>Audrey Siddells</v>
      </c>
      <c r="C10" s="3" t="str">
        <f>Saturday!C10</f>
        <v>Castlecliff</v>
      </c>
      <c r="D10" s="27">
        <f>Saturday!M10</f>
        <v>43</v>
      </c>
      <c r="E10" s="176">
        <f>Saturday!N10</f>
        <v>1</v>
      </c>
      <c r="G10" s="178" t="s">
        <v>264</v>
      </c>
    </row>
    <row r="11" spans="1:9" x14ac:dyDescent="0.25">
      <c r="A11" s="175">
        <f>Saturday!A11</f>
        <v>10</v>
      </c>
      <c r="B11" s="3" t="str">
        <f>Saturday!B11</f>
        <v>Lillian Kumar</v>
      </c>
      <c r="C11" s="3" t="str">
        <f>Saturday!C11</f>
        <v>Castlecliff</v>
      </c>
      <c r="D11" s="27">
        <f>Saturday!M11</f>
        <v>45</v>
      </c>
      <c r="E11" s="176">
        <f>Saturday!N11</f>
        <v>5</v>
      </c>
      <c r="G11" s="178" t="s">
        <v>264</v>
      </c>
    </row>
    <row r="12" spans="1:9" x14ac:dyDescent="0.25">
      <c r="A12" s="175">
        <f>Saturday!A12</f>
        <v>11</v>
      </c>
      <c r="B12" s="3" t="str">
        <f>Saturday!B12</f>
        <v>Linda Goodgame</v>
      </c>
      <c r="C12" s="3" t="str">
        <f>Saturday!C12</f>
        <v>Castlecliff</v>
      </c>
      <c r="D12" s="27">
        <f>Saturday!M12</f>
        <v>32</v>
      </c>
      <c r="E12" s="176">
        <f>Saturday!N12</f>
        <v>2</v>
      </c>
      <c r="G12" s="178" t="s">
        <v>265</v>
      </c>
    </row>
    <row r="13" spans="1:9" x14ac:dyDescent="0.25">
      <c r="A13" s="175">
        <f>Saturday!A13</f>
        <v>12</v>
      </c>
      <c r="B13" s="3" t="str">
        <f>Saturday!B13</f>
        <v>Lexi Thompson</v>
      </c>
      <c r="C13" s="3" t="str">
        <f>Saturday!C13</f>
        <v>Castlecliff</v>
      </c>
      <c r="D13" s="27">
        <f>Saturday!M13</f>
        <v>35</v>
      </c>
      <c r="E13" s="176">
        <f>Saturday!N13</f>
        <v>3</v>
      </c>
      <c r="G13" s="178" t="s">
        <v>265</v>
      </c>
    </row>
    <row r="14" spans="1:9" x14ac:dyDescent="0.25">
      <c r="A14" s="175">
        <f>Saturday!A14</f>
        <v>13</v>
      </c>
      <c r="B14" s="3" t="str">
        <f>Saturday!B14</f>
        <v>Carol Arnel</v>
      </c>
      <c r="C14" s="3" t="str">
        <f>Saturday!C14</f>
        <v>Castlecliff</v>
      </c>
      <c r="D14" s="27">
        <f>Saturday!M14</f>
        <v>39</v>
      </c>
      <c r="E14" s="176">
        <f>Saturday!N14</f>
        <v>3</v>
      </c>
      <c r="G14" s="178" t="s">
        <v>264</v>
      </c>
    </row>
    <row r="15" spans="1:9" x14ac:dyDescent="0.25">
      <c r="A15" s="175">
        <f>Saturday!A15</f>
        <v>14</v>
      </c>
      <c r="B15" s="3" t="str">
        <f>Saturday!B15</f>
        <v>Terry Teweri</v>
      </c>
      <c r="C15" s="3" t="str">
        <f>Saturday!C15</f>
        <v>Castlecliff</v>
      </c>
      <c r="D15" s="27">
        <f>Saturday!M15</f>
        <v>52</v>
      </c>
      <c r="E15" s="176">
        <f>Saturday!N15</f>
        <v>2</v>
      </c>
      <c r="G15" s="178" t="s">
        <v>264</v>
      </c>
    </row>
    <row r="16" spans="1:9" x14ac:dyDescent="0.25">
      <c r="A16" s="175">
        <f>Saturday!A16</f>
        <v>15</v>
      </c>
      <c r="B16" s="3" t="str">
        <f>Saturday!B16</f>
        <v>Ken Clewett</v>
      </c>
      <c r="C16" s="3" t="str">
        <f>Saturday!C16</f>
        <v>Castlecliff</v>
      </c>
      <c r="D16" s="27">
        <f>Saturday!M16</f>
        <v>33</v>
      </c>
      <c r="E16" s="176">
        <f>Saturday!N16</f>
        <v>1</v>
      </c>
      <c r="G16" s="178" t="s">
        <v>265</v>
      </c>
    </row>
    <row r="17" spans="1:7" x14ac:dyDescent="0.25">
      <c r="A17" s="175">
        <f>Saturday!A17</f>
        <v>16</v>
      </c>
      <c r="B17" s="3" t="str">
        <f>Saturday!B17</f>
        <v xml:space="preserve">Wendy Brinsley </v>
      </c>
      <c r="C17" s="3" t="str">
        <f>Saturday!C17</f>
        <v>Castlecliff</v>
      </c>
      <c r="D17" s="27">
        <f>Saturday!M17</f>
        <v>34</v>
      </c>
      <c r="E17" s="176">
        <f>Saturday!N17</f>
        <v>6</v>
      </c>
      <c r="G17" s="178" t="s">
        <v>265</v>
      </c>
    </row>
    <row r="18" spans="1:7" x14ac:dyDescent="0.25">
      <c r="A18" s="175">
        <f>Saturday!A18</f>
        <v>17</v>
      </c>
      <c r="B18" s="3" t="str">
        <f>Saturday!B18</f>
        <v>David Hockley</v>
      </c>
      <c r="C18" s="3" t="str">
        <f>Saturday!C18</f>
        <v>Clubs of Marlborough</v>
      </c>
      <c r="D18" s="27">
        <f>Saturday!M18</f>
        <v>42</v>
      </c>
      <c r="E18" s="176">
        <f>Saturday!N18</f>
        <v>4</v>
      </c>
      <c r="G18" s="178" t="s">
        <v>264</v>
      </c>
    </row>
    <row r="19" spans="1:7" x14ac:dyDescent="0.25">
      <c r="A19" s="175">
        <f>Saturday!A19</f>
        <v>18</v>
      </c>
      <c r="B19" s="3" t="str">
        <f>Saturday!B19</f>
        <v>Chris Campbell</v>
      </c>
      <c r="C19" s="3" t="str">
        <f>Saturday!C19</f>
        <v>Clubs of Marlborough</v>
      </c>
      <c r="D19" s="27">
        <f>Saturday!M19</f>
        <v>37</v>
      </c>
      <c r="E19" s="176">
        <f>Saturday!N19</f>
        <v>3</v>
      </c>
      <c r="G19" s="178" t="s">
        <v>264</v>
      </c>
    </row>
    <row r="20" spans="1:7" x14ac:dyDescent="0.25">
      <c r="A20" s="175">
        <f>Saturday!A20</f>
        <v>19</v>
      </c>
      <c r="B20" s="3" t="str">
        <f>Saturday!B20</f>
        <v>Laisa Gibbins</v>
      </c>
      <c r="C20" s="3" t="str">
        <f>Saturday!C20</f>
        <v>Clubs of Marlborough</v>
      </c>
      <c r="D20" s="27">
        <f>Saturday!M20</f>
        <v>32</v>
      </c>
      <c r="E20" s="176">
        <f>Saturday!N20</f>
        <v>4</v>
      </c>
      <c r="G20" s="178" t="s">
        <v>265</v>
      </c>
    </row>
    <row r="21" spans="1:7" x14ac:dyDescent="0.25">
      <c r="A21" s="175">
        <f>Saturday!A21</f>
        <v>20</v>
      </c>
      <c r="B21" s="3" t="str">
        <f>Saturday!B21</f>
        <v>Ivan Neame</v>
      </c>
      <c r="C21" s="3" t="str">
        <f>Saturday!C21</f>
        <v>Clubs of Marlborough</v>
      </c>
      <c r="D21" s="27">
        <f>Saturday!M21</f>
        <v>39</v>
      </c>
      <c r="E21" s="176">
        <f>Saturday!N21</f>
        <v>3</v>
      </c>
      <c r="G21" s="178" t="s">
        <v>264</v>
      </c>
    </row>
    <row r="22" spans="1:7" x14ac:dyDescent="0.25">
      <c r="A22" s="175">
        <f>Saturday!A22</f>
        <v>21</v>
      </c>
      <c r="B22" s="3" t="str">
        <f>Saturday!B22</f>
        <v>Warren Young</v>
      </c>
      <c r="C22" s="3" t="str">
        <f>Saturday!C22</f>
        <v>Clubs of Marlborough</v>
      </c>
      <c r="D22" s="27">
        <f>Saturday!M22</f>
        <v>34</v>
      </c>
      <c r="E22" s="176">
        <f>Saturday!N22</f>
        <v>2</v>
      </c>
      <c r="G22" s="178" t="s">
        <v>265</v>
      </c>
    </row>
    <row r="23" spans="1:7" x14ac:dyDescent="0.25">
      <c r="A23" s="175">
        <f>Saturday!A23</f>
        <v>22</v>
      </c>
      <c r="B23" s="3" t="str">
        <f>Saturday!B23</f>
        <v>George Eaton</v>
      </c>
      <c r="C23" s="3" t="str">
        <f>Saturday!C23</f>
        <v>Clubs of Marlborough</v>
      </c>
      <c r="D23" s="27">
        <f>Saturday!M23</f>
        <v>31</v>
      </c>
      <c r="E23" s="176">
        <f>Saturday!N23</f>
        <v>1</v>
      </c>
      <c r="G23" s="178" t="s">
        <v>265</v>
      </c>
    </row>
    <row r="24" spans="1:7" x14ac:dyDescent="0.25">
      <c r="A24" s="175">
        <f>Saturday!A24</f>
        <v>23</v>
      </c>
      <c r="B24" s="3" t="str">
        <f>Saturday!B24</f>
        <v>Barbara Rarity</v>
      </c>
      <c r="C24" s="3" t="str">
        <f>Saturday!C24</f>
        <v>Clubs of Marlborough</v>
      </c>
      <c r="D24" s="27">
        <f>Saturday!M24</f>
        <v>34</v>
      </c>
      <c r="E24" s="176">
        <f>Saturday!N24</f>
        <v>2</v>
      </c>
      <c r="G24" s="178" t="s">
        <v>265</v>
      </c>
    </row>
    <row r="25" spans="1:7" x14ac:dyDescent="0.25">
      <c r="A25" s="175">
        <f>Saturday!A25</f>
        <v>24</v>
      </c>
      <c r="B25" s="3" t="str">
        <f>Saturday!B25</f>
        <v>Lesley Greenall</v>
      </c>
      <c r="C25" s="3" t="str">
        <f>Saturday!C25</f>
        <v>Clubs of Marlborough</v>
      </c>
      <c r="D25" s="27">
        <f>Saturday!M25</f>
        <v>36</v>
      </c>
      <c r="E25" s="176">
        <f>Saturday!N25</f>
        <v>2</v>
      </c>
      <c r="G25" s="178" t="s">
        <v>264</v>
      </c>
    </row>
    <row r="26" spans="1:7" x14ac:dyDescent="0.25">
      <c r="A26" s="175">
        <f>Saturday!A26</f>
        <v>25</v>
      </c>
      <c r="B26" s="3" t="str">
        <f>Saturday!B26</f>
        <v>Jean Casserley</v>
      </c>
      <c r="C26" s="3" t="str">
        <f>Saturday!C26</f>
        <v>Club Waimea</v>
      </c>
      <c r="D26" s="27">
        <f>Saturday!M26</f>
        <v>46</v>
      </c>
      <c r="E26" s="176">
        <f>Saturday!N26</f>
        <v>4</v>
      </c>
      <c r="G26" s="178" t="s">
        <v>264</v>
      </c>
    </row>
    <row r="27" spans="1:7" x14ac:dyDescent="0.25">
      <c r="A27" s="175">
        <f>Saturday!A27</f>
        <v>26</v>
      </c>
      <c r="B27" s="3" t="str">
        <f>Saturday!B27</f>
        <v>Monica Kennedy</v>
      </c>
      <c r="C27" s="3" t="str">
        <f>Saturday!C27</f>
        <v>Club Waimea</v>
      </c>
      <c r="D27" s="27">
        <f>Saturday!M27</f>
        <v>36</v>
      </c>
      <c r="E27" s="176">
        <f>Saturday!N27</f>
        <v>4</v>
      </c>
      <c r="G27" s="178" t="s">
        <v>264</v>
      </c>
    </row>
    <row r="28" spans="1:7" x14ac:dyDescent="0.25">
      <c r="A28" s="175">
        <f>Saturday!A28</f>
        <v>27</v>
      </c>
      <c r="B28" s="3" t="str">
        <f>Saturday!B28</f>
        <v>Susan Baker</v>
      </c>
      <c r="C28" s="3" t="str">
        <f>Saturday!C28</f>
        <v>Club Waimea</v>
      </c>
      <c r="D28" s="27">
        <f>Saturday!M28</f>
        <v>40</v>
      </c>
      <c r="E28" s="176">
        <f>Saturday!N28</f>
        <v>4</v>
      </c>
      <c r="G28" s="178" t="s">
        <v>264</v>
      </c>
    </row>
    <row r="29" spans="1:7" x14ac:dyDescent="0.25">
      <c r="A29" s="175">
        <f>Saturday!A29</f>
        <v>28</v>
      </c>
      <c r="B29" s="3" t="str">
        <f>Saturday!B29</f>
        <v>Judy Browning</v>
      </c>
      <c r="C29" s="3" t="str">
        <f>Saturday!C29</f>
        <v>Club Waimea</v>
      </c>
      <c r="D29" s="27">
        <f>Saturday!M29</f>
        <v>33</v>
      </c>
      <c r="E29" s="176">
        <f>Saturday!N29</f>
        <v>3</v>
      </c>
      <c r="G29" s="178" t="s">
        <v>265</v>
      </c>
    </row>
    <row r="30" spans="1:7" x14ac:dyDescent="0.25">
      <c r="A30" s="175">
        <f>Saturday!A30</f>
        <v>29</v>
      </c>
      <c r="B30" s="3" t="str">
        <f>Saturday!B30</f>
        <v>Michael Browning</v>
      </c>
      <c r="C30" s="3" t="str">
        <f>Saturday!C30</f>
        <v>Club Waimea</v>
      </c>
      <c r="D30" s="27">
        <f>Saturday!M30</f>
        <v>46</v>
      </c>
      <c r="E30" s="176">
        <f>Saturday!N30</f>
        <v>4</v>
      </c>
      <c r="G30" s="178" t="s">
        <v>264</v>
      </c>
    </row>
    <row r="31" spans="1:7" x14ac:dyDescent="0.25">
      <c r="A31" s="175">
        <f>Saturday!A31</f>
        <v>30</v>
      </c>
      <c r="B31" s="3" t="str">
        <f>Saturday!B31</f>
        <v>Jan Grady</v>
      </c>
      <c r="C31" s="3" t="str">
        <f>Saturday!C31</f>
        <v>Club Waimea</v>
      </c>
      <c r="D31" s="27">
        <f>Saturday!M31</f>
        <v>39</v>
      </c>
      <c r="E31" s="176">
        <f>Saturday!N31</f>
        <v>3</v>
      </c>
      <c r="G31" s="178" t="s">
        <v>264</v>
      </c>
    </row>
    <row r="32" spans="1:7" x14ac:dyDescent="0.25">
      <c r="A32" s="175">
        <f>Saturday!A32</f>
        <v>31</v>
      </c>
      <c r="B32" s="3" t="str">
        <f>Saturday!B32</f>
        <v>Shirley Burt</v>
      </c>
      <c r="C32" s="3" t="str">
        <f>Saturday!C32</f>
        <v>Club Waimea</v>
      </c>
      <c r="D32" s="27">
        <f>Saturday!M32</f>
        <v>35</v>
      </c>
      <c r="E32" s="176">
        <f>Saturday!N32</f>
        <v>3</v>
      </c>
      <c r="G32" s="178" t="s">
        <v>265</v>
      </c>
    </row>
    <row r="33" spans="1:7" x14ac:dyDescent="0.25">
      <c r="A33" s="175">
        <f>Saturday!A33</f>
        <v>32</v>
      </c>
      <c r="B33" s="3" t="str">
        <f>Saturday!B33</f>
        <v>Ron Burt</v>
      </c>
      <c r="C33" s="3" t="str">
        <f>Saturday!C33</f>
        <v>Club Waimea</v>
      </c>
      <c r="D33" s="27">
        <f>Saturday!M33</f>
        <v>28</v>
      </c>
      <c r="E33" s="176">
        <f>Saturday!N33</f>
        <v>2</v>
      </c>
      <c r="G33" s="178" t="s">
        <v>265</v>
      </c>
    </row>
    <row r="34" spans="1:7" x14ac:dyDescent="0.25">
      <c r="A34" s="175">
        <f>Saturday!A34</f>
        <v>33</v>
      </c>
      <c r="B34" s="3" t="str">
        <f>Saturday!B34</f>
        <v>Anne Hepburn</v>
      </c>
      <c r="C34" s="3" t="str">
        <f>Saturday!C34</f>
        <v>Hornby</v>
      </c>
      <c r="D34" s="27">
        <f>Saturday!M34</f>
        <v>49</v>
      </c>
      <c r="E34" s="176">
        <f>Saturday!N34</f>
        <v>5</v>
      </c>
      <c r="G34" s="178" t="s">
        <v>264</v>
      </c>
    </row>
    <row r="35" spans="1:7" x14ac:dyDescent="0.25">
      <c r="A35" s="175">
        <f>Saturday!A35</f>
        <v>34</v>
      </c>
      <c r="B35" s="3" t="str">
        <f>Saturday!B35</f>
        <v>Gwen Kirk</v>
      </c>
      <c r="C35" s="3" t="str">
        <f>Saturday!C35</f>
        <v>Hornby</v>
      </c>
      <c r="D35" s="27">
        <f>Saturday!M35</f>
        <v>30</v>
      </c>
      <c r="E35" s="176">
        <f>Saturday!N35</f>
        <v>2</v>
      </c>
      <c r="G35" s="178" t="s">
        <v>265</v>
      </c>
    </row>
    <row r="36" spans="1:7" x14ac:dyDescent="0.25">
      <c r="A36" s="175">
        <f>Saturday!A36</f>
        <v>35</v>
      </c>
      <c r="B36" s="3" t="str">
        <f>Saturday!B36</f>
        <v>Lorraine Cole</v>
      </c>
      <c r="C36" s="3" t="str">
        <f>Saturday!C36</f>
        <v>Hornby</v>
      </c>
      <c r="D36" s="27">
        <f>Saturday!M36</f>
        <v>41</v>
      </c>
      <c r="E36" s="176">
        <f>Saturday!N36</f>
        <v>7</v>
      </c>
      <c r="G36" s="178" t="s">
        <v>264</v>
      </c>
    </row>
    <row r="37" spans="1:7" x14ac:dyDescent="0.25">
      <c r="A37" s="175">
        <f>Saturday!A37</f>
        <v>36</v>
      </c>
      <c r="B37" s="3" t="str">
        <f>Saturday!B37</f>
        <v>Patricia Cole</v>
      </c>
      <c r="C37" s="3" t="str">
        <f>Saturday!C37</f>
        <v>Hornby</v>
      </c>
      <c r="D37" s="27">
        <f>Saturday!M37</f>
        <v>35</v>
      </c>
      <c r="E37" s="176">
        <f>Saturday!N37</f>
        <v>1</v>
      </c>
      <c r="G37" s="178" t="s">
        <v>264</v>
      </c>
    </row>
    <row r="38" spans="1:7" x14ac:dyDescent="0.25">
      <c r="A38" s="175">
        <f>Saturday!A38</f>
        <v>37</v>
      </c>
      <c r="B38" s="3" t="str">
        <f>Saturday!B38</f>
        <v>Helen James</v>
      </c>
      <c r="C38" s="3" t="str">
        <f>Saturday!C38</f>
        <v>Hornby</v>
      </c>
      <c r="D38" s="27">
        <f>Saturday!M38</f>
        <v>25</v>
      </c>
      <c r="E38" s="176">
        <f>Saturday!N38</f>
        <v>5</v>
      </c>
      <c r="G38" s="178" t="s">
        <v>265</v>
      </c>
    </row>
    <row r="39" spans="1:7" x14ac:dyDescent="0.25">
      <c r="A39" s="175">
        <f>Saturday!A39</f>
        <v>38</v>
      </c>
      <c r="B39" s="3" t="str">
        <f>Saturday!B39</f>
        <v>Maree McGregor</v>
      </c>
      <c r="C39" s="3" t="str">
        <f>Saturday!C39</f>
        <v>Hornby</v>
      </c>
      <c r="D39" s="27">
        <f>Saturday!M39</f>
        <v>43</v>
      </c>
      <c r="E39" s="176">
        <f>Saturday!N39</f>
        <v>3</v>
      </c>
      <c r="G39" s="178" t="s">
        <v>264</v>
      </c>
    </row>
    <row r="40" spans="1:7" x14ac:dyDescent="0.25">
      <c r="A40" s="175">
        <f>Saturday!A40</f>
        <v>39</v>
      </c>
      <c r="B40" s="3" t="str">
        <f>Saturday!B40</f>
        <v>Diane Heath</v>
      </c>
      <c r="C40" s="3" t="str">
        <f>Saturday!C40</f>
        <v>Hornby</v>
      </c>
      <c r="D40" s="27">
        <f>Saturday!M40</f>
        <v>40</v>
      </c>
      <c r="E40" s="176">
        <f>Saturday!N40</f>
        <v>2</v>
      </c>
      <c r="G40" s="178" t="s">
        <v>264</v>
      </c>
    </row>
    <row r="41" spans="1:7" x14ac:dyDescent="0.25">
      <c r="A41" s="175">
        <f>Saturday!A41</f>
        <v>40</v>
      </c>
      <c r="B41" s="3" t="str">
        <f>Saturday!B41</f>
        <v>Beverley Bulmer</v>
      </c>
      <c r="C41" s="3" t="str">
        <f>Saturday!C41</f>
        <v>Hornby</v>
      </c>
      <c r="D41" s="27">
        <f>Saturday!M41</f>
        <v>42</v>
      </c>
      <c r="E41" s="176">
        <f>Saturday!N41</f>
        <v>4</v>
      </c>
      <c r="G41" s="178" t="s">
        <v>264</v>
      </c>
    </row>
    <row r="42" spans="1:7" x14ac:dyDescent="0.25">
      <c r="A42" s="175">
        <f>Saturday!A42</f>
        <v>41</v>
      </c>
      <c r="B42" s="3" t="str">
        <f>Saturday!B42</f>
        <v>Morris Williams</v>
      </c>
      <c r="C42" s="3" t="str">
        <f>Saturday!C42</f>
        <v>Kaiapoi</v>
      </c>
      <c r="D42" s="27">
        <f>Saturday!M42</f>
        <v>40</v>
      </c>
      <c r="E42" s="176">
        <f>Saturday!N42</f>
        <v>6</v>
      </c>
      <c r="G42" s="178" t="s">
        <v>264</v>
      </c>
    </row>
    <row r="43" spans="1:7" x14ac:dyDescent="0.25">
      <c r="A43" s="175">
        <f>Saturday!A43</f>
        <v>42</v>
      </c>
      <c r="B43" s="3" t="str">
        <f>Saturday!B43</f>
        <v>Ngaire McNicol</v>
      </c>
      <c r="C43" s="3" t="str">
        <f>Saturday!C43</f>
        <v>Kaiapoi</v>
      </c>
      <c r="D43" s="27">
        <f>Saturday!M43</f>
        <v>43</v>
      </c>
      <c r="E43" s="176">
        <f>Saturday!N43</f>
        <v>1</v>
      </c>
      <c r="G43" s="178" t="s">
        <v>264</v>
      </c>
    </row>
    <row r="44" spans="1:7" x14ac:dyDescent="0.25">
      <c r="A44" s="175">
        <f>Saturday!A44</f>
        <v>43</v>
      </c>
      <c r="B44" s="3" t="str">
        <f>Saturday!B44</f>
        <v>Gavin Baynon</v>
      </c>
      <c r="C44" s="3" t="str">
        <f>Saturday!C44</f>
        <v>Kaiapoi</v>
      </c>
      <c r="D44" s="27">
        <f>Saturday!M44</f>
        <v>43</v>
      </c>
      <c r="E44" s="176">
        <f>Saturday!N44</f>
        <v>1</v>
      </c>
      <c r="G44" s="178" t="s">
        <v>264</v>
      </c>
    </row>
    <row r="45" spans="1:7" x14ac:dyDescent="0.25">
      <c r="A45" s="175">
        <f>Saturday!A45</f>
        <v>44</v>
      </c>
      <c r="B45" s="3" t="str">
        <f>Saturday!B45</f>
        <v>Lynley Green</v>
      </c>
      <c r="C45" s="3" t="str">
        <f>Saturday!C45</f>
        <v>Kaiapoi</v>
      </c>
      <c r="D45" s="27">
        <f>Saturday!M45</f>
        <v>39</v>
      </c>
      <c r="E45" s="176">
        <f>Saturday!N45</f>
        <v>3</v>
      </c>
      <c r="G45" s="178" t="s">
        <v>264</v>
      </c>
    </row>
    <row r="46" spans="1:7" x14ac:dyDescent="0.25">
      <c r="A46" s="175">
        <f>Saturday!A46</f>
        <v>45</v>
      </c>
      <c r="B46" s="3" t="str">
        <f>Saturday!B46</f>
        <v>John Ellenbroek</v>
      </c>
      <c r="C46" s="3" t="str">
        <f>Saturday!C46</f>
        <v>Kaiapoi</v>
      </c>
      <c r="D46" s="27">
        <f>Saturday!M46</f>
        <v>36</v>
      </c>
      <c r="E46" s="176">
        <f>Saturday!N46</f>
        <v>4</v>
      </c>
      <c r="G46" s="178" t="s">
        <v>264</v>
      </c>
    </row>
    <row r="47" spans="1:7" x14ac:dyDescent="0.25">
      <c r="A47" s="175">
        <f>Saturday!A47</f>
        <v>46</v>
      </c>
      <c r="B47" s="3" t="str">
        <f>Saturday!B47</f>
        <v>Jenny Ellenbroek</v>
      </c>
      <c r="C47" s="3" t="str">
        <f>Saturday!C47</f>
        <v>Kaiapoi</v>
      </c>
      <c r="D47" s="27">
        <f>Saturday!M47</f>
        <v>36</v>
      </c>
      <c r="E47" s="176">
        <f>Saturday!N47</f>
        <v>2</v>
      </c>
      <c r="G47" s="178" t="s">
        <v>264</v>
      </c>
    </row>
    <row r="48" spans="1:7" x14ac:dyDescent="0.25">
      <c r="A48" s="175">
        <f>Saturday!A48</f>
        <v>47</v>
      </c>
      <c r="B48" s="3" t="str">
        <f>Saturday!B48</f>
        <v>Graeme Coup</v>
      </c>
      <c r="C48" s="3" t="str">
        <f>Saturday!C48</f>
        <v>Kaiapoi</v>
      </c>
      <c r="D48" s="27">
        <f>Saturday!M48</f>
        <v>36</v>
      </c>
      <c r="E48" s="176">
        <f>Saturday!N48</f>
        <v>6</v>
      </c>
      <c r="G48" s="178" t="s">
        <v>264</v>
      </c>
    </row>
    <row r="49" spans="1:7" x14ac:dyDescent="0.25">
      <c r="A49" s="175">
        <f>Saturday!A49</f>
        <v>48</v>
      </c>
      <c r="B49" s="3" t="str">
        <f>Saturday!B49</f>
        <v>Philip Page</v>
      </c>
      <c r="C49" s="3" t="str">
        <f>Saturday!C49</f>
        <v>Kaiapoi</v>
      </c>
      <c r="D49" s="27">
        <f>Saturday!M49</f>
        <v>42</v>
      </c>
      <c r="E49" s="176">
        <f>Saturday!N49</f>
        <v>4</v>
      </c>
      <c r="G49" s="178" t="s">
        <v>264</v>
      </c>
    </row>
    <row r="50" spans="1:7" x14ac:dyDescent="0.25">
      <c r="A50" s="175">
        <f>Saturday!A50</f>
        <v>49</v>
      </c>
      <c r="B50" s="3" t="str">
        <f>Saturday!B50</f>
        <v>Paul Cullum</v>
      </c>
      <c r="C50" s="3" t="str">
        <f>Saturday!C50</f>
        <v>Manurewa Cosmopolitan</v>
      </c>
      <c r="D50" s="27">
        <f>Saturday!M50</f>
        <v>46</v>
      </c>
      <c r="E50" s="176">
        <f>Saturday!N50</f>
        <v>4</v>
      </c>
      <c r="G50" s="178" t="s">
        <v>264</v>
      </c>
    </row>
    <row r="51" spans="1:7" x14ac:dyDescent="0.25">
      <c r="A51" s="175">
        <f>Saturday!A51</f>
        <v>50</v>
      </c>
      <c r="B51" s="3" t="str">
        <f>Saturday!B51</f>
        <v>Gerry Higham</v>
      </c>
      <c r="C51" s="3" t="str">
        <f>Saturday!C51</f>
        <v>Manurewa Cosmopolitan</v>
      </c>
      <c r="D51" s="27">
        <f>Saturday!M51</f>
        <v>40</v>
      </c>
      <c r="E51" s="176">
        <f>Saturday!N51</f>
        <v>4</v>
      </c>
      <c r="G51" s="178" t="s">
        <v>264</v>
      </c>
    </row>
    <row r="52" spans="1:7" x14ac:dyDescent="0.25">
      <c r="A52" s="175">
        <f>Saturday!A52</f>
        <v>51</v>
      </c>
      <c r="B52" s="3" t="str">
        <f>Saturday!B52</f>
        <v>Michael Joy</v>
      </c>
      <c r="C52" s="3" t="str">
        <f>Saturday!C52</f>
        <v>Manurewa Cosmopolitan</v>
      </c>
      <c r="D52" s="27">
        <f>Saturday!M52</f>
        <v>41</v>
      </c>
      <c r="E52" s="176">
        <f>Saturday!N52</f>
        <v>3</v>
      </c>
      <c r="G52" s="178" t="s">
        <v>264</v>
      </c>
    </row>
    <row r="53" spans="1:7" x14ac:dyDescent="0.25">
      <c r="A53" s="175">
        <f>Saturday!A53</f>
        <v>52</v>
      </c>
      <c r="B53" s="3" t="str">
        <f>Saturday!B53</f>
        <v>Ellarina Jackson</v>
      </c>
      <c r="C53" s="3" t="str">
        <f>Saturday!C53</f>
        <v>Manurewa Cosmopolitan</v>
      </c>
      <c r="D53" s="27">
        <f>Saturday!M53</f>
        <v>37</v>
      </c>
      <c r="E53" s="176">
        <f>Saturday!N53</f>
        <v>3</v>
      </c>
      <c r="G53" s="178" t="s">
        <v>264</v>
      </c>
    </row>
    <row r="54" spans="1:7" x14ac:dyDescent="0.25">
      <c r="A54" s="175">
        <f>Saturday!A54</f>
        <v>53</v>
      </c>
      <c r="B54" s="3" t="str">
        <f>Saturday!B54</f>
        <v>Denise Wiki</v>
      </c>
      <c r="C54" s="3" t="str">
        <f>Saturday!C54</f>
        <v>Manurewa Cosmopolitan</v>
      </c>
      <c r="D54" s="27">
        <f>Saturday!M54</f>
        <v>27</v>
      </c>
      <c r="E54" s="176">
        <f>Saturday!N54</f>
        <v>1</v>
      </c>
      <c r="G54" s="178" t="s">
        <v>265</v>
      </c>
    </row>
    <row r="55" spans="1:7" x14ac:dyDescent="0.25">
      <c r="A55" s="175">
        <f>Saturday!A55</f>
        <v>54</v>
      </c>
      <c r="B55" s="3" t="str">
        <f>Saturday!B55</f>
        <v>Phil Dales</v>
      </c>
      <c r="C55" s="3" t="str">
        <f>Saturday!C55</f>
        <v>Manurewa Cosmopolitan</v>
      </c>
      <c r="D55" s="27">
        <f>Saturday!M55</f>
        <v>41</v>
      </c>
      <c r="E55" s="176">
        <f>Saturday!N55</f>
        <v>3</v>
      </c>
      <c r="G55" s="178" t="s">
        <v>264</v>
      </c>
    </row>
    <row r="56" spans="1:7" x14ac:dyDescent="0.25">
      <c r="A56" s="175">
        <f>Saturday!A56</f>
        <v>55</v>
      </c>
      <c r="B56" s="3" t="str">
        <f>Saturday!B56</f>
        <v>Ces Terewi</v>
      </c>
      <c r="C56" s="3" t="str">
        <f>Saturday!C56</f>
        <v>Manurewa Cosmopolitan</v>
      </c>
      <c r="D56" s="27">
        <f>Saturday!M56</f>
        <v>35</v>
      </c>
      <c r="E56" s="176">
        <f>Saturday!N56</f>
        <v>1</v>
      </c>
      <c r="G56" s="178" t="s">
        <v>264</v>
      </c>
    </row>
    <row r="57" spans="1:7" x14ac:dyDescent="0.25">
      <c r="A57" s="175">
        <f>Saturday!A57</f>
        <v>56</v>
      </c>
      <c r="B57" s="3" t="str">
        <f>Saturday!B57</f>
        <v>Leonie Terewi</v>
      </c>
      <c r="C57" s="3" t="str">
        <f>Saturday!C57</f>
        <v>Manurewa Cosmopolitan</v>
      </c>
      <c r="D57" s="27">
        <f>Saturday!M57</f>
        <v>41</v>
      </c>
      <c r="E57" s="176">
        <f>Saturday!N57</f>
        <v>3</v>
      </c>
      <c r="G57" s="178" t="s">
        <v>264</v>
      </c>
    </row>
    <row r="58" spans="1:7" x14ac:dyDescent="0.25">
      <c r="A58" s="175">
        <f>Saturday!A58</f>
        <v>57</v>
      </c>
      <c r="B58" s="3" t="str">
        <f>Saturday!B58</f>
        <v>Helen Banks</v>
      </c>
      <c r="C58" s="3" t="str">
        <f>Saturday!C58</f>
        <v>Nelson Suburban</v>
      </c>
      <c r="D58" s="27">
        <f>Saturday!M58</f>
        <v>29</v>
      </c>
      <c r="E58" s="176">
        <f>Saturday!N58</f>
        <v>1</v>
      </c>
      <c r="G58" s="178" t="s">
        <v>265</v>
      </c>
    </row>
    <row r="59" spans="1:7" x14ac:dyDescent="0.25">
      <c r="A59" s="175">
        <f>Saturday!A59</f>
        <v>58</v>
      </c>
      <c r="B59" s="3" t="str">
        <f>Saturday!B59</f>
        <v>Kelvin Banks</v>
      </c>
      <c r="C59" s="3" t="str">
        <f>Saturday!C59</f>
        <v>Nelson Suburban</v>
      </c>
      <c r="D59" s="27">
        <f>Saturday!M59</f>
        <v>46</v>
      </c>
      <c r="E59" s="176">
        <f>Saturday!N59</f>
        <v>4</v>
      </c>
      <c r="G59" s="178" t="s">
        <v>264</v>
      </c>
    </row>
    <row r="60" spans="1:7" x14ac:dyDescent="0.25">
      <c r="A60" s="175">
        <f>Saturday!A60</f>
        <v>59</v>
      </c>
      <c r="B60" s="3" t="str">
        <f>Saturday!B60</f>
        <v>Steve Wastney</v>
      </c>
      <c r="C60" s="3" t="str">
        <f>Saturday!C60</f>
        <v>Nelson Suburban</v>
      </c>
      <c r="D60" s="27">
        <f>Saturday!M60</f>
        <v>35</v>
      </c>
      <c r="E60" s="176">
        <f>Saturday!N60</f>
        <v>1</v>
      </c>
      <c r="G60" s="178" t="s">
        <v>264</v>
      </c>
    </row>
    <row r="61" spans="1:7" x14ac:dyDescent="0.25">
      <c r="A61" s="175">
        <f>Saturday!A61</f>
        <v>60</v>
      </c>
      <c r="B61" s="3" t="str">
        <f>Saturday!B61</f>
        <v>Aileen Jacobs</v>
      </c>
      <c r="C61" s="3" t="str">
        <f>Saturday!C61</f>
        <v>Nelson Suburban</v>
      </c>
      <c r="D61" s="27">
        <f>Saturday!M61</f>
        <v>44</v>
      </c>
      <c r="E61" s="176">
        <f>Saturday!N61</f>
        <v>2</v>
      </c>
      <c r="G61" s="178" t="s">
        <v>264</v>
      </c>
    </row>
    <row r="62" spans="1:7" x14ac:dyDescent="0.25">
      <c r="A62" s="175">
        <f>Saturday!A62</f>
        <v>61</v>
      </c>
      <c r="B62" s="3" t="str">
        <f>Saturday!B62</f>
        <v>Diane Huata</v>
      </c>
      <c r="C62" s="3" t="str">
        <f>Saturday!C62</f>
        <v>Nelson Suburban</v>
      </c>
      <c r="D62" s="27">
        <f>Saturday!M62</f>
        <v>41</v>
      </c>
      <c r="E62" s="176">
        <f>Saturday!N62</f>
        <v>3</v>
      </c>
      <c r="G62" s="178" t="s">
        <v>264</v>
      </c>
    </row>
    <row r="63" spans="1:7" x14ac:dyDescent="0.25">
      <c r="A63" s="175">
        <f>Saturday!A63</f>
        <v>62</v>
      </c>
      <c r="B63" s="3" t="str">
        <f>Saturday!B63</f>
        <v>June Ord</v>
      </c>
      <c r="C63" s="3" t="str">
        <f>Saturday!C63</f>
        <v>Nelson Suburban</v>
      </c>
      <c r="D63" s="27">
        <f>Saturday!M63</f>
        <v>31</v>
      </c>
      <c r="E63" s="176">
        <f>Saturday!N63</f>
        <v>1</v>
      </c>
      <c r="G63" s="178" t="s">
        <v>265</v>
      </c>
    </row>
    <row r="64" spans="1:7" x14ac:dyDescent="0.25">
      <c r="A64" s="175">
        <f>Saturday!A64</f>
        <v>63</v>
      </c>
      <c r="B64" s="3" t="str">
        <f>Saturday!B64</f>
        <v>Ollie Reid</v>
      </c>
      <c r="C64" s="3" t="str">
        <f>Saturday!C64</f>
        <v>Nelson Suburban</v>
      </c>
      <c r="D64" s="27">
        <f>Saturday!M64</f>
        <v>44</v>
      </c>
      <c r="E64" s="176">
        <f>Saturday!N64</f>
        <v>4</v>
      </c>
      <c r="G64" s="178" t="s">
        <v>264</v>
      </c>
    </row>
    <row r="65" spans="1:7" x14ac:dyDescent="0.25">
      <c r="A65" s="175">
        <f>Saturday!A65</f>
        <v>64</v>
      </c>
      <c r="B65" s="3" t="str">
        <f>Saturday!B65</f>
        <v>Dawn Morgan</v>
      </c>
      <c r="C65" s="3" t="str">
        <f>Saturday!C65</f>
        <v>Nelson Suburban</v>
      </c>
      <c r="D65" s="27">
        <f>Saturday!M65</f>
        <v>41</v>
      </c>
      <c r="E65" s="176">
        <f>Saturday!N65</f>
        <v>3</v>
      </c>
      <c r="G65" s="178" t="s">
        <v>264</v>
      </c>
    </row>
    <row r="66" spans="1:7" x14ac:dyDescent="0.25">
      <c r="A66" s="175">
        <f>Saturday!A66</f>
        <v>65</v>
      </c>
      <c r="B66" s="3" t="str">
        <f>Saturday!B66</f>
        <v>Molly Brown</v>
      </c>
      <c r="C66" s="3" t="str">
        <f>Saturday!C66</f>
        <v>New Brighton</v>
      </c>
      <c r="D66" s="27">
        <f>Saturday!M66</f>
        <v>33</v>
      </c>
      <c r="E66" s="176">
        <f>Saturday!N66</f>
        <v>3</v>
      </c>
      <c r="G66" s="178" t="s">
        <v>265</v>
      </c>
    </row>
    <row r="67" spans="1:7" x14ac:dyDescent="0.25">
      <c r="A67" s="175">
        <f>Saturday!A67</f>
        <v>66</v>
      </c>
      <c r="B67" s="3" t="str">
        <f>Saturday!B67</f>
        <v>Carol Grant</v>
      </c>
      <c r="C67" s="3" t="str">
        <f>Saturday!C67</f>
        <v>New Brighton</v>
      </c>
      <c r="D67" s="27">
        <f>Saturday!M67</f>
        <v>35</v>
      </c>
      <c r="E67" s="176">
        <f>Saturday!N67</f>
        <v>1</v>
      </c>
      <c r="G67" s="178" t="s">
        <v>264</v>
      </c>
    </row>
    <row r="68" spans="1:7" x14ac:dyDescent="0.25">
      <c r="A68" s="175">
        <f>Saturday!A68</f>
        <v>67</v>
      </c>
      <c r="B68" s="3" t="str">
        <f>Saturday!B68</f>
        <v>Judy Herd</v>
      </c>
      <c r="C68" s="3" t="str">
        <f>Saturday!C68</f>
        <v>New Brighton</v>
      </c>
      <c r="D68" s="27">
        <f>Saturday!M68</f>
        <v>39</v>
      </c>
      <c r="E68" s="176">
        <f>Saturday!N68</f>
        <v>3</v>
      </c>
      <c r="G68" s="178" t="s">
        <v>264</v>
      </c>
    </row>
    <row r="69" spans="1:7" x14ac:dyDescent="0.25">
      <c r="A69" s="175">
        <f>Saturday!A69</f>
        <v>68</v>
      </c>
      <c r="B69" s="3" t="str">
        <f>Saturday!B69</f>
        <v>June Vesty</v>
      </c>
      <c r="C69" s="3" t="str">
        <f>Saturday!C69</f>
        <v>New Brighton</v>
      </c>
      <c r="D69" s="27">
        <f>Saturday!M69</f>
        <v>38</v>
      </c>
      <c r="E69" s="176">
        <f>Saturday!N69</f>
        <v>4</v>
      </c>
      <c r="G69" s="178" t="s">
        <v>264</v>
      </c>
    </row>
    <row r="70" spans="1:7" x14ac:dyDescent="0.25">
      <c r="A70" s="175">
        <f>Saturday!A70</f>
        <v>69</v>
      </c>
      <c r="B70" s="3" t="str">
        <f>Saturday!B70</f>
        <v>Pat Clark</v>
      </c>
      <c r="C70" s="3" t="str">
        <f>Saturday!C70</f>
        <v>New Brighton</v>
      </c>
      <c r="D70" s="27">
        <f>Saturday!M70</f>
        <v>34</v>
      </c>
      <c r="E70" s="176">
        <f>Saturday!N70</f>
        <v>2</v>
      </c>
      <c r="G70" s="178" t="s">
        <v>265</v>
      </c>
    </row>
    <row r="71" spans="1:7" x14ac:dyDescent="0.25">
      <c r="A71" s="175">
        <f>Saturday!A71</f>
        <v>70</v>
      </c>
      <c r="B71" s="3" t="str">
        <f>Saturday!B71</f>
        <v>Rodney Allfrey</v>
      </c>
      <c r="C71" s="3" t="str">
        <f>Saturday!C71</f>
        <v>New Brighton</v>
      </c>
      <c r="D71" s="27">
        <f>Saturday!M71</f>
        <v>28</v>
      </c>
      <c r="E71" s="176">
        <f>Saturday!N71</f>
        <v>2</v>
      </c>
      <c r="G71" s="178" t="s">
        <v>265</v>
      </c>
    </row>
    <row r="72" spans="1:7" x14ac:dyDescent="0.25">
      <c r="A72" s="175">
        <f>Saturday!A72</f>
        <v>71</v>
      </c>
      <c r="B72" s="3" t="str">
        <f>Saturday!B72</f>
        <v>Evert Bierings</v>
      </c>
      <c r="C72" s="3" t="str">
        <f>Saturday!C72</f>
        <v>New Brighton</v>
      </c>
      <c r="D72" s="27">
        <f>Saturday!M72</f>
        <v>31</v>
      </c>
      <c r="E72" s="176">
        <f>Saturday!N72</f>
        <v>7</v>
      </c>
      <c r="G72" s="178" t="s">
        <v>265</v>
      </c>
    </row>
    <row r="73" spans="1:7" x14ac:dyDescent="0.25">
      <c r="A73" s="175">
        <f>Saturday!A73</f>
        <v>72</v>
      </c>
      <c r="B73" s="3" t="str">
        <f>Saturday!B73</f>
        <v>Shirley Smith</v>
      </c>
      <c r="C73" s="3" t="str">
        <f>Saturday!C73</f>
        <v>New Brighton</v>
      </c>
      <c r="D73" s="27">
        <f>Saturday!M73</f>
        <v>39</v>
      </c>
      <c r="E73" s="176">
        <f>Saturday!N73</f>
        <v>3</v>
      </c>
      <c r="G73" s="178" t="s">
        <v>264</v>
      </c>
    </row>
    <row r="74" spans="1:7" x14ac:dyDescent="0.25">
      <c r="A74" s="175">
        <f>Saturday!A74</f>
        <v>73</v>
      </c>
      <c r="B74" s="3" t="str">
        <f>Saturday!B74</f>
        <v>Noeline Goodgame</v>
      </c>
      <c r="C74" s="3" t="str">
        <f>Saturday!C74</f>
        <v>Oxford</v>
      </c>
      <c r="D74" s="27">
        <f>Saturday!M74</f>
        <v>41</v>
      </c>
      <c r="E74" s="176">
        <f>Saturday!N74</f>
        <v>5</v>
      </c>
      <c r="G74" s="178" t="s">
        <v>264</v>
      </c>
    </row>
    <row r="75" spans="1:7" x14ac:dyDescent="0.25">
      <c r="A75" s="175">
        <f>Saturday!A75</f>
        <v>74</v>
      </c>
      <c r="B75" s="3" t="str">
        <f>Saturday!B75</f>
        <v>Trevor Goodgame</v>
      </c>
      <c r="C75" s="3" t="str">
        <f>Saturday!C75</f>
        <v>Oxford</v>
      </c>
      <c r="D75" s="27">
        <f>Saturday!M75</f>
        <v>41</v>
      </c>
      <c r="E75" s="176">
        <f>Saturday!N75</f>
        <v>1</v>
      </c>
      <c r="G75" s="178" t="s">
        <v>264</v>
      </c>
    </row>
    <row r="76" spans="1:7" x14ac:dyDescent="0.25">
      <c r="A76" s="175">
        <f>Saturday!A76</f>
        <v>75</v>
      </c>
      <c r="B76" s="3" t="str">
        <f>Saturday!B76</f>
        <v>Bill Wylie</v>
      </c>
      <c r="C76" s="3" t="str">
        <f>Saturday!C76</f>
        <v>Oxford</v>
      </c>
      <c r="D76" s="27">
        <f>Saturday!M76</f>
        <v>47</v>
      </c>
      <c r="E76" s="176">
        <f>Saturday!N76</f>
        <v>1</v>
      </c>
      <c r="G76" s="178" t="s">
        <v>264</v>
      </c>
    </row>
    <row r="77" spans="1:7" x14ac:dyDescent="0.25">
      <c r="A77" s="175">
        <f>Saturday!A77</f>
        <v>76</v>
      </c>
      <c r="B77" s="3" t="str">
        <f>Saturday!B77</f>
        <v>Alan Joynes</v>
      </c>
      <c r="C77" s="3" t="str">
        <f>Saturday!C77</f>
        <v>Oxford</v>
      </c>
      <c r="D77" s="27">
        <f>Saturday!M77</f>
        <v>33</v>
      </c>
      <c r="E77" s="176">
        <f>Saturday!N77</f>
        <v>3</v>
      </c>
      <c r="G77" s="178" t="s">
        <v>265</v>
      </c>
    </row>
    <row r="78" spans="1:7" x14ac:dyDescent="0.25">
      <c r="A78" s="175">
        <f>Saturday!A78</f>
        <v>77</v>
      </c>
      <c r="B78" s="3" t="str">
        <f>Saturday!B78</f>
        <v>Marlene Fox</v>
      </c>
      <c r="C78" s="3" t="str">
        <f>Saturday!C78</f>
        <v>Oxford</v>
      </c>
      <c r="D78" s="27">
        <f>Saturday!M78</f>
        <v>34</v>
      </c>
      <c r="E78" s="176">
        <f>Saturday!N78</f>
        <v>4</v>
      </c>
      <c r="G78" s="178" t="s">
        <v>265</v>
      </c>
    </row>
    <row r="79" spans="1:7" x14ac:dyDescent="0.25">
      <c r="A79" s="175">
        <f>Saturday!A79</f>
        <v>78</v>
      </c>
      <c r="B79" s="3" t="str">
        <f>Saturday!B79</f>
        <v>Keri Clarke</v>
      </c>
      <c r="C79" s="3" t="str">
        <f>Saturday!C79</f>
        <v>Oxford</v>
      </c>
      <c r="D79" s="27">
        <f>Saturday!M79</f>
        <v>37</v>
      </c>
      <c r="E79" s="176">
        <f>Saturday!N79</f>
        <v>5</v>
      </c>
      <c r="G79" s="178" t="s">
        <v>264</v>
      </c>
    </row>
    <row r="80" spans="1:7" x14ac:dyDescent="0.25">
      <c r="A80" s="175">
        <f>Saturday!A80</f>
        <v>79</v>
      </c>
      <c r="B80" s="3" t="str">
        <f>Saturday!B80</f>
        <v>Doreen Mulligan</v>
      </c>
      <c r="C80" s="3" t="str">
        <f>Saturday!C80</f>
        <v>Oxford</v>
      </c>
      <c r="D80" s="27">
        <f>Saturday!M80</f>
        <v>44</v>
      </c>
      <c r="E80" s="176">
        <f>Saturday!N80</f>
        <v>2</v>
      </c>
      <c r="G80" s="178" t="s">
        <v>264</v>
      </c>
    </row>
    <row r="81" spans="1:7" x14ac:dyDescent="0.25">
      <c r="A81" s="175">
        <f>Saturday!A81</f>
        <v>80</v>
      </c>
      <c r="B81" s="3" t="str">
        <f>Saturday!B81</f>
        <v>Kathi Knowler</v>
      </c>
      <c r="C81" s="3" t="str">
        <f>Saturday!C81</f>
        <v>Oxford</v>
      </c>
      <c r="D81" s="27">
        <f>Saturday!M81</f>
        <v>34</v>
      </c>
      <c r="E81" s="176">
        <f>Saturday!N81</f>
        <v>0</v>
      </c>
      <c r="G81" s="178" t="s">
        <v>265</v>
      </c>
    </row>
    <row r="82" spans="1:7" x14ac:dyDescent="0.25">
      <c r="A82" s="175">
        <f>Saturday!A82</f>
        <v>81</v>
      </c>
      <c r="B82" s="3" t="str">
        <f>Saturday!B82</f>
        <v>Ruby Shortland</v>
      </c>
      <c r="C82" s="3" t="str">
        <f>Saturday!C82</f>
        <v>Papakura Club Inc</v>
      </c>
      <c r="D82" s="27">
        <f>Saturday!M82</f>
        <v>33</v>
      </c>
      <c r="E82" s="176">
        <f>Saturday!N82</f>
        <v>3</v>
      </c>
      <c r="G82" s="178" t="s">
        <v>265</v>
      </c>
    </row>
    <row r="83" spans="1:7" x14ac:dyDescent="0.25">
      <c r="A83" s="175">
        <f>Saturday!A83</f>
        <v>82</v>
      </c>
      <c r="B83" s="3" t="str">
        <f>Saturday!B83</f>
        <v>Ella McRoberts</v>
      </c>
      <c r="C83" s="3" t="str">
        <f>Saturday!C83</f>
        <v>Papakura Club Inc</v>
      </c>
      <c r="D83" s="27">
        <f>Saturday!M83</f>
        <v>33</v>
      </c>
      <c r="E83" s="176">
        <f>Saturday!N83</f>
        <v>9</v>
      </c>
      <c r="G83" s="178" t="s">
        <v>265</v>
      </c>
    </row>
    <row r="84" spans="1:7" x14ac:dyDescent="0.25">
      <c r="A84" s="175">
        <f>Saturday!A84</f>
        <v>83</v>
      </c>
      <c r="B84" s="3" t="str">
        <f>Saturday!B84</f>
        <v>Rhonda Aukett</v>
      </c>
      <c r="C84" s="3" t="str">
        <f>Saturday!C84</f>
        <v>Papakura Club Inc</v>
      </c>
      <c r="D84" s="27">
        <f>Saturday!M84</f>
        <v>32</v>
      </c>
      <c r="E84" s="176">
        <f>Saturday!N84</f>
        <v>2</v>
      </c>
      <c r="G84" s="178" t="s">
        <v>265</v>
      </c>
    </row>
    <row r="85" spans="1:7" x14ac:dyDescent="0.25">
      <c r="A85" s="175">
        <f>Saturday!A85</f>
        <v>84</v>
      </c>
      <c r="B85" s="3" t="str">
        <f>Saturday!B85</f>
        <v>Soloman Tipene</v>
      </c>
      <c r="C85" s="3" t="str">
        <f>Saturday!C85</f>
        <v>Papakura Club Inc</v>
      </c>
      <c r="D85" s="27">
        <f>Saturday!M85</f>
        <v>38</v>
      </c>
      <c r="E85" s="176">
        <f>Saturday!N85</f>
        <v>4</v>
      </c>
      <c r="G85" s="178" t="s">
        <v>264</v>
      </c>
    </row>
    <row r="86" spans="1:7" x14ac:dyDescent="0.25">
      <c r="A86" s="175">
        <f>Saturday!A86</f>
        <v>85</v>
      </c>
      <c r="B86" s="3" t="str">
        <f>Saturday!B86</f>
        <v>Ana Hiku</v>
      </c>
      <c r="C86" s="3" t="str">
        <f>Saturday!C86</f>
        <v>Papakura Club Inc</v>
      </c>
      <c r="D86" s="27">
        <f>Saturday!M86</f>
        <v>26</v>
      </c>
      <c r="E86" s="176">
        <f>Saturday!N86</f>
        <v>2</v>
      </c>
      <c r="G86" s="178" t="s">
        <v>265</v>
      </c>
    </row>
    <row r="87" spans="1:7" x14ac:dyDescent="0.25">
      <c r="A87" s="175">
        <f>Saturday!A87</f>
        <v>86</v>
      </c>
      <c r="B87" s="3" t="str">
        <f>Saturday!B87</f>
        <v>Teresa Konui</v>
      </c>
      <c r="C87" s="3" t="str">
        <f>Saturday!C87</f>
        <v>Papakura Club Inc</v>
      </c>
      <c r="D87" s="27">
        <f>Saturday!M87</f>
        <v>37</v>
      </c>
      <c r="E87" s="176">
        <f>Saturday!N87</f>
        <v>5</v>
      </c>
      <c r="G87" s="178" t="s">
        <v>264</v>
      </c>
    </row>
    <row r="88" spans="1:7" x14ac:dyDescent="0.25">
      <c r="A88" s="175">
        <f>Saturday!A88</f>
        <v>87</v>
      </c>
      <c r="B88" s="3" t="str">
        <f>Saturday!B88</f>
        <v>Marina Tukuafu</v>
      </c>
      <c r="C88" s="3" t="str">
        <f>Saturday!C88</f>
        <v>Papakura Club Inc</v>
      </c>
      <c r="D88" s="27">
        <f>Saturday!M88</f>
        <v>31</v>
      </c>
      <c r="E88" s="176">
        <f>Saturday!N88</f>
        <v>3</v>
      </c>
      <c r="G88" s="178" t="s">
        <v>265</v>
      </c>
    </row>
    <row r="89" spans="1:7" x14ac:dyDescent="0.25">
      <c r="A89" s="175">
        <f>Saturday!A89</f>
        <v>88</v>
      </c>
      <c r="B89" s="3" t="str">
        <f>Saturday!B89</f>
        <v>Lisa Kata</v>
      </c>
      <c r="C89" s="3" t="str">
        <f>Saturday!C89</f>
        <v>Papakura Club Inc</v>
      </c>
      <c r="D89" s="27">
        <f>Saturday!M89</f>
        <v>30</v>
      </c>
      <c r="E89" s="176">
        <f>Saturday!N89</f>
        <v>0</v>
      </c>
      <c r="G89" s="178" t="s">
        <v>265</v>
      </c>
    </row>
    <row r="90" spans="1:7" x14ac:dyDescent="0.25">
      <c r="A90" s="175">
        <f>Saturday!A90</f>
        <v>89</v>
      </c>
      <c r="B90" s="3" t="str">
        <f>Saturday!B90</f>
        <v>Dot Johnston</v>
      </c>
      <c r="C90" s="3" t="str">
        <f>Saturday!C90</f>
        <v>Papanui</v>
      </c>
      <c r="D90" s="27">
        <f>Saturday!M90</f>
        <v>31</v>
      </c>
      <c r="E90" s="176">
        <f>Saturday!N90</f>
        <v>1</v>
      </c>
      <c r="G90" s="178" t="s">
        <v>265</v>
      </c>
    </row>
    <row r="91" spans="1:7" x14ac:dyDescent="0.25">
      <c r="A91" s="175">
        <f>Saturday!A91</f>
        <v>90</v>
      </c>
      <c r="B91" s="3" t="str">
        <f>Saturday!B91</f>
        <v>George Gifkins</v>
      </c>
      <c r="C91" s="3" t="str">
        <f>Saturday!C91</f>
        <v>Papanui</v>
      </c>
      <c r="D91" s="27">
        <f>Saturday!M91</f>
        <v>29</v>
      </c>
      <c r="E91" s="176">
        <f>Saturday!N91</f>
        <v>3</v>
      </c>
      <c r="G91" s="178" t="s">
        <v>265</v>
      </c>
    </row>
    <row r="92" spans="1:7" x14ac:dyDescent="0.25">
      <c r="A92" s="175">
        <f>Saturday!A92</f>
        <v>91</v>
      </c>
      <c r="B92" s="3" t="str">
        <f>Saturday!B92</f>
        <v>Russell Campbell</v>
      </c>
      <c r="C92" s="3" t="str">
        <f>Saturday!C92</f>
        <v>Papanui</v>
      </c>
      <c r="D92" s="27">
        <f>Saturday!M92</f>
        <v>36</v>
      </c>
      <c r="E92" s="176">
        <f>Saturday!N92</f>
        <v>4</v>
      </c>
      <c r="G92" s="178" t="s">
        <v>264</v>
      </c>
    </row>
    <row r="93" spans="1:7" x14ac:dyDescent="0.25">
      <c r="A93" s="175">
        <f>Saturday!A93</f>
        <v>92</v>
      </c>
      <c r="B93" s="3" t="str">
        <f>Saturday!B93</f>
        <v>Terry Pasfield</v>
      </c>
      <c r="C93" s="3" t="str">
        <f>Saturday!C93</f>
        <v>Papanui</v>
      </c>
      <c r="D93" s="27">
        <f>Saturday!M93</f>
        <v>33</v>
      </c>
      <c r="E93" s="176">
        <f>Saturday!N93</f>
        <v>3</v>
      </c>
      <c r="G93" s="178" t="s">
        <v>265</v>
      </c>
    </row>
    <row r="94" spans="1:7" x14ac:dyDescent="0.25">
      <c r="A94" s="175">
        <f>Saturday!A94</f>
        <v>93</v>
      </c>
      <c r="B94" s="3" t="str">
        <f>Saturday!B94</f>
        <v>Alan Neale</v>
      </c>
      <c r="C94" s="3" t="str">
        <f>Saturday!C94</f>
        <v>Papanui</v>
      </c>
      <c r="D94" s="27">
        <f>Saturday!M94</f>
        <v>32</v>
      </c>
      <c r="E94" s="176">
        <f>Saturday!N94</f>
        <v>4</v>
      </c>
      <c r="G94" s="178" t="s">
        <v>265</v>
      </c>
    </row>
    <row r="95" spans="1:7" x14ac:dyDescent="0.25">
      <c r="A95" s="175">
        <f>Saturday!A95</f>
        <v>94</v>
      </c>
      <c r="B95" s="3" t="str">
        <f>Saturday!B95</f>
        <v>Judy Herkess</v>
      </c>
      <c r="C95" s="3" t="str">
        <f>Saturday!C95</f>
        <v>Papanui</v>
      </c>
      <c r="D95" s="27">
        <f>Saturday!M95</f>
        <v>23</v>
      </c>
      <c r="E95" s="176">
        <f>Saturday!N95</f>
        <v>1</v>
      </c>
      <c r="G95" s="178" t="s">
        <v>265</v>
      </c>
    </row>
    <row r="96" spans="1:7" x14ac:dyDescent="0.25">
      <c r="A96" s="175">
        <f>Saturday!A96</f>
        <v>95</v>
      </c>
      <c r="B96" s="3" t="str">
        <f>Saturday!B96</f>
        <v>Pam Houghton</v>
      </c>
      <c r="C96" s="3" t="str">
        <f>Saturday!C96</f>
        <v>Papanui</v>
      </c>
      <c r="D96" s="27">
        <f>Saturday!M96</f>
        <v>28</v>
      </c>
      <c r="E96" s="176">
        <f>Saturday!N96</f>
        <v>2</v>
      </c>
      <c r="G96" s="178" t="s">
        <v>265</v>
      </c>
    </row>
    <row r="97" spans="1:7" x14ac:dyDescent="0.25">
      <c r="A97" s="175">
        <f>Saturday!A97</f>
        <v>96</v>
      </c>
      <c r="B97" s="3" t="str">
        <f>Saturday!B97</f>
        <v>Len Gee</v>
      </c>
      <c r="C97" s="3" t="str">
        <f>Saturday!C97</f>
        <v>Papanui</v>
      </c>
      <c r="D97" s="27">
        <f>Saturday!M97</f>
        <v>41</v>
      </c>
      <c r="E97" s="176">
        <f>Saturday!N97</f>
        <v>5</v>
      </c>
      <c r="G97" s="178" t="s">
        <v>264</v>
      </c>
    </row>
    <row r="98" spans="1:7" x14ac:dyDescent="0.25">
      <c r="A98" s="175">
        <f>Saturday!A98</f>
        <v>97</v>
      </c>
      <c r="B98" s="3" t="str">
        <f>Saturday!B98</f>
        <v>Eileen Karini</v>
      </c>
      <c r="C98" s="3" t="str">
        <f>Saturday!C98</f>
        <v>Porirua Club Inc</v>
      </c>
      <c r="D98" s="27">
        <f>Saturday!M98</f>
        <v>35</v>
      </c>
      <c r="E98" s="176">
        <f>Saturday!N98</f>
        <v>7</v>
      </c>
      <c r="G98" s="178" t="s">
        <v>265</v>
      </c>
    </row>
    <row r="99" spans="1:7" x14ac:dyDescent="0.25">
      <c r="A99" s="175">
        <f>Saturday!A99</f>
        <v>98</v>
      </c>
      <c r="B99" s="3" t="str">
        <f>Saturday!B99</f>
        <v>Catherine Crawford</v>
      </c>
      <c r="C99" s="3" t="str">
        <f>Saturday!C99</f>
        <v>Porirua Club Inc</v>
      </c>
      <c r="D99" s="27">
        <f>Saturday!M99</f>
        <v>32</v>
      </c>
      <c r="E99" s="176">
        <f>Saturday!N99</f>
        <v>4</v>
      </c>
      <c r="G99" s="178" t="s">
        <v>265</v>
      </c>
    </row>
    <row r="100" spans="1:7" x14ac:dyDescent="0.25">
      <c r="A100" s="175">
        <f>Saturday!A100</f>
        <v>99</v>
      </c>
      <c r="B100" s="3" t="str">
        <f>Saturday!B100</f>
        <v>Mele Fuimaono</v>
      </c>
      <c r="C100" s="3" t="str">
        <f>Saturday!C100</f>
        <v>Porirua Club Inc</v>
      </c>
      <c r="D100" s="27">
        <f>Saturday!M100</f>
        <v>44</v>
      </c>
      <c r="E100" s="176">
        <f>Saturday!N100</f>
        <v>6</v>
      </c>
      <c r="G100" s="178" t="s">
        <v>264</v>
      </c>
    </row>
    <row r="101" spans="1:7" x14ac:dyDescent="0.25">
      <c r="A101" s="175">
        <f>Saturday!A101</f>
        <v>100</v>
      </c>
      <c r="B101" s="3" t="str">
        <f>Saturday!B101</f>
        <v>Graham Stronach</v>
      </c>
      <c r="C101" s="3" t="str">
        <f>Saturday!C101</f>
        <v>Porirua Club Inc</v>
      </c>
      <c r="D101" s="27">
        <f>Saturday!M101</f>
        <v>41</v>
      </c>
      <c r="E101" s="176">
        <f>Saturday!N101</f>
        <v>1</v>
      </c>
      <c r="G101" s="178" t="s">
        <v>264</v>
      </c>
    </row>
    <row r="102" spans="1:7" x14ac:dyDescent="0.25">
      <c r="A102" s="175">
        <f>Saturday!A102</f>
        <v>101</v>
      </c>
      <c r="B102" s="3" t="str">
        <f>Saturday!B102</f>
        <v>Penny Wiparata</v>
      </c>
      <c r="C102" s="3" t="str">
        <f>Saturday!C102</f>
        <v>Porirua Club Inc</v>
      </c>
      <c r="D102" s="27">
        <f>Saturday!M102</f>
        <v>39</v>
      </c>
      <c r="E102" s="176">
        <f>Saturday!N102</f>
        <v>3</v>
      </c>
      <c r="G102" s="178" t="s">
        <v>264</v>
      </c>
    </row>
    <row r="103" spans="1:7" x14ac:dyDescent="0.25">
      <c r="A103" s="175">
        <f>Saturday!A103</f>
        <v>102</v>
      </c>
      <c r="B103" s="3" t="str">
        <f>Saturday!B103</f>
        <v>Adrian Chambers</v>
      </c>
      <c r="C103" s="3" t="str">
        <f>Saturday!C103</f>
        <v>Porirua Club Inc</v>
      </c>
      <c r="D103" s="27">
        <f>Saturday!M103</f>
        <v>26</v>
      </c>
      <c r="E103" s="176">
        <f>Saturday!N103</f>
        <v>2</v>
      </c>
      <c r="G103" s="178" t="s">
        <v>265</v>
      </c>
    </row>
    <row r="104" spans="1:7" x14ac:dyDescent="0.25">
      <c r="A104" s="175">
        <f>Saturday!A104</f>
        <v>103</v>
      </c>
      <c r="B104" s="3" t="str">
        <f>Saturday!B104</f>
        <v>Whettu Manihera</v>
      </c>
      <c r="C104" s="3" t="str">
        <f>Saturday!C104</f>
        <v>Porirua Club Inc</v>
      </c>
      <c r="D104" s="27">
        <f>Saturday!M104</f>
        <v>39</v>
      </c>
      <c r="E104" s="176">
        <f>Saturday!N104</f>
        <v>5</v>
      </c>
      <c r="G104" s="178" t="s">
        <v>264</v>
      </c>
    </row>
    <row r="105" spans="1:7" x14ac:dyDescent="0.25">
      <c r="A105" s="175">
        <f>Saturday!A105</f>
        <v>104</v>
      </c>
      <c r="B105" s="3" t="str">
        <f>Saturday!B105</f>
        <v>Moti Tomasi</v>
      </c>
      <c r="C105" s="3" t="str">
        <f>Saturday!C105</f>
        <v>Porirua Club Inc</v>
      </c>
      <c r="D105" s="27">
        <f>Saturday!M105</f>
        <v>33</v>
      </c>
      <c r="E105" s="176">
        <f>Saturday!N105</f>
        <v>3</v>
      </c>
      <c r="G105" s="178" t="s">
        <v>265</v>
      </c>
    </row>
    <row r="106" spans="1:7" x14ac:dyDescent="0.25">
      <c r="A106" s="175">
        <f>Saturday!A106</f>
        <v>105</v>
      </c>
      <c r="B106" s="3" t="str">
        <f>Saturday!B106</f>
        <v>Anne Cameron</v>
      </c>
      <c r="C106" s="3" t="str">
        <f>Saturday!C106</f>
        <v>Richmond</v>
      </c>
      <c r="D106" s="27">
        <f>Saturday!M106</f>
        <v>36</v>
      </c>
      <c r="E106" s="176">
        <f>Saturday!N106</f>
        <v>4</v>
      </c>
      <c r="G106" s="178" t="s">
        <v>264</v>
      </c>
    </row>
    <row r="107" spans="1:7" x14ac:dyDescent="0.25">
      <c r="A107" s="175">
        <f>Saturday!A107</f>
        <v>106</v>
      </c>
      <c r="B107" s="3" t="str">
        <f>Saturday!B107</f>
        <v>Betty Van Der Werf</v>
      </c>
      <c r="C107" s="3" t="str">
        <f>Saturday!C107</f>
        <v>Richmond</v>
      </c>
      <c r="D107" s="27">
        <f>Saturday!M107</f>
        <v>34</v>
      </c>
      <c r="E107" s="176">
        <f>Saturday!N107</f>
        <v>2</v>
      </c>
      <c r="G107" s="178" t="s">
        <v>265</v>
      </c>
    </row>
    <row r="108" spans="1:7" x14ac:dyDescent="0.25">
      <c r="A108" s="175">
        <f>Saturday!A108</f>
        <v>107</v>
      </c>
      <c r="B108" s="3" t="str">
        <f>Saturday!B108</f>
        <v>Maureen Coudret</v>
      </c>
      <c r="C108" s="3" t="str">
        <f>Saturday!C108</f>
        <v>Richmond</v>
      </c>
      <c r="D108" s="27">
        <f>Saturday!M108</f>
        <v>37</v>
      </c>
      <c r="E108" s="176">
        <f>Saturday!N108</f>
        <v>1</v>
      </c>
      <c r="G108" s="178" t="s">
        <v>264</v>
      </c>
    </row>
    <row r="109" spans="1:7" x14ac:dyDescent="0.25">
      <c r="A109" s="175">
        <f>Saturday!A109</f>
        <v>108</v>
      </c>
      <c r="B109" s="3" t="str">
        <f>Saturday!B109</f>
        <v>Merle Hunter</v>
      </c>
      <c r="C109" s="3" t="str">
        <f>Saturday!C109</f>
        <v>Richmond</v>
      </c>
      <c r="D109" s="27">
        <f>Saturday!M109</f>
        <v>29</v>
      </c>
      <c r="E109" s="176">
        <f>Saturday!N109</f>
        <v>3</v>
      </c>
      <c r="G109" s="178" t="s">
        <v>265</v>
      </c>
    </row>
    <row r="110" spans="1:7" x14ac:dyDescent="0.25">
      <c r="A110" s="175">
        <f>Saturday!A110</f>
        <v>109</v>
      </c>
      <c r="B110" s="3" t="str">
        <f>Saturday!B110</f>
        <v>Peter Felton</v>
      </c>
      <c r="C110" s="3" t="str">
        <f>Saturday!C110</f>
        <v>Richmond</v>
      </c>
      <c r="D110" s="27">
        <f>Saturday!M110</f>
        <v>34</v>
      </c>
      <c r="E110" s="176">
        <f>Saturday!N110</f>
        <v>4</v>
      </c>
      <c r="G110" s="178" t="s">
        <v>265</v>
      </c>
    </row>
    <row r="111" spans="1:7" x14ac:dyDescent="0.25">
      <c r="A111" s="175">
        <f>Saturday!A111</f>
        <v>110</v>
      </c>
      <c r="B111" s="3" t="str">
        <f>Saturday!B111</f>
        <v>Leo Osborn</v>
      </c>
      <c r="C111" s="3" t="str">
        <f>Saturday!C111</f>
        <v>Richmond</v>
      </c>
      <c r="D111" s="27">
        <f>Saturday!M111</f>
        <v>35</v>
      </c>
      <c r="E111" s="176">
        <f>Saturday!N111</f>
        <v>3</v>
      </c>
      <c r="G111" s="178" t="s">
        <v>265</v>
      </c>
    </row>
    <row r="112" spans="1:7" x14ac:dyDescent="0.25">
      <c r="A112" s="175">
        <f>Saturday!A112</f>
        <v>111</v>
      </c>
      <c r="B112" s="3" t="str">
        <f>Saturday!B112</f>
        <v>Ray Corbin</v>
      </c>
      <c r="C112" s="3" t="str">
        <f>Saturday!C112</f>
        <v>Richmond</v>
      </c>
      <c r="D112" s="27">
        <f>Saturday!M112</f>
        <v>31</v>
      </c>
      <c r="E112" s="176">
        <f>Saturday!N112</f>
        <v>1</v>
      </c>
      <c r="G112" s="178" t="s">
        <v>265</v>
      </c>
    </row>
    <row r="113" spans="1:7" x14ac:dyDescent="0.25">
      <c r="A113" s="175">
        <f>Saturday!A113</f>
        <v>112</v>
      </c>
      <c r="B113" s="3" t="str">
        <f>Saturday!B113</f>
        <v>Marie Turner</v>
      </c>
      <c r="C113" s="3" t="str">
        <f>Saturday!C113</f>
        <v>Richmond</v>
      </c>
      <c r="D113" s="27">
        <f>Saturday!M113</f>
        <v>35</v>
      </c>
      <c r="E113" s="176">
        <f>Saturday!N113</f>
        <v>5</v>
      </c>
      <c r="G113" s="178" t="s">
        <v>265</v>
      </c>
    </row>
    <row r="114" spans="1:7" x14ac:dyDescent="0.25">
      <c r="A114" s="175">
        <f>Saturday!A114</f>
        <v>113</v>
      </c>
      <c r="B114" s="3" t="str">
        <f>Saturday!B114</f>
        <v>Reo Waaha</v>
      </c>
      <c r="C114" s="3" t="str">
        <f>Saturday!C114</f>
        <v>Taupo Cosmopolitan</v>
      </c>
      <c r="D114" s="27">
        <f>Saturday!M114</f>
        <v>44</v>
      </c>
      <c r="E114" s="176">
        <f>Saturday!N114</f>
        <v>4</v>
      </c>
      <c r="G114" s="178" t="s">
        <v>264</v>
      </c>
    </row>
    <row r="115" spans="1:7" x14ac:dyDescent="0.25">
      <c r="A115" s="175">
        <f>Saturday!A115</f>
        <v>114</v>
      </c>
      <c r="B115" s="3" t="str">
        <f>Saturday!B115</f>
        <v>Yvette Waaha</v>
      </c>
      <c r="C115" s="3" t="str">
        <f>Saturday!C115</f>
        <v>Taupo Cosmopolitan</v>
      </c>
      <c r="D115" s="27">
        <f>Saturday!M115</f>
        <v>32</v>
      </c>
      <c r="E115" s="176">
        <f>Saturday!N115</f>
        <v>2</v>
      </c>
      <c r="G115" s="178" t="s">
        <v>265</v>
      </c>
    </row>
    <row r="116" spans="1:7" x14ac:dyDescent="0.25">
      <c r="A116" s="175">
        <f>Saturday!A116</f>
        <v>115</v>
      </c>
      <c r="B116" s="3" t="str">
        <f>Saturday!B116</f>
        <v>Brenda Boyd</v>
      </c>
      <c r="C116" s="3" t="str">
        <f>Saturday!C116</f>
        <v>Taupo Cosmopolitan</v>
      </c>
      <c r="D116" s="27">
        <f>Saturday!M116</f>
        <v>33</v>
      </c>
      <c r="E116" s="176">
        <f>Saturday!N116</f>
        <v>1</v>
      </c>
      <c r="G116" s="178" t="s">
        <v>265</v>
      </c>
    </row>
    <row r="117" spans="1:7" x14ac:dyDescent="0.25">
      <c r="A117" s="175">
        <f>Saturday!A117</f>
        <v>116</v>
      </c>
      <c r="B117" s="3" t="str">
        <f>Saturday!B117</f>
        <v>Kevin Coxhead</v>
      </c>
      <c r="C117" s="3" t="str">
        <f>Saturday!C117</f>
        <v>Taupo Cosmopolitan</v>
      </c>
      <c r="D117" s="27">
        <f>Saturday!M117</f>
        <v>32</v>
      </c>
      <c r="E117" s="176">
        <f>Saturday!N117</f>
        <v>2</v>
      </c>
      <c r="G117" s="178" t="s">
        <v>265</v>
      </c>
    </row>
    <row r="118" spans="1:7" x14ac:dyDescent="0.25">
      <c r="A118" s="175">
        <f>Saturday!A118</f>
        <v>117</v>
      </c>
      <c r="B118" s="3" t="str">
        <f>Saturday!B118</f>
        <v>Mille McClintock</v>
      </c>
      <c r="C118" s="3" t="str">
        <f>Saturday!C118</f>
        <v>Taupo Cosmopolitan</v>
      </c>
      <c r="D118" s="27">
        <f>Saturday!M118</f>
        <v>33</v>
      </c>
      <c r="E118" s="176">
        <f>Saturday!N118</f>
        <v>3</v>
      </c>
      <c r="G118" s="178" t="s">
        <v>265</v>
      </c>
    </row>
    <row r="119" spans="1:7" x14ac:dyDescent="0.25">
      <c r="A119" s="175">
        <f>Saturday!A119</f>
        <v>118</v>
      </c>
      <c r="B119" s="3" t="str">
        <f>Saturday!B119</f>
        <v>Frank Hoebergen</v>
      </c>
      <c r="C119" s="3" t="str">
        <f>Saturday!C119</f>
        <v>Taupo Cosmopolitan</v>
      </c>
      <c r="D119" s="27">
        <f>Saturday!M119</f>
        <v>38</v>
      </c>
      <c r="E119" s="176">
        <f>Saturday!N119</f>
        <v>2</v>
      </c>
      <c r="G119" s="178" t="s">
        <v>264</v>
      </c>
    </row>
    <row r="120" spans="1:7" x14ac:dyDescent="0.25">
      <c r="A120" s="175">
        <f>Saturday!A120</f>
        <v>119</v>
      </c>
      <c r="B120" s="3" t="str">
        <f>Saturday!B120</f>
        <v>Bradley Rangitaawa</v>
      </c>
      <c r="C120" s="3" t="str">
        <f>Saturday!C120</f>
        <v>Taupo Cosmopolitan</v>
      </c>
      <c r="D120" s="27">
        <f>Saturday!M120</f>
        <v>36</v>
      </c>
      <c r="E120" s="176">
        <f>Saturday!N120</f>
        <v>2</v>
      </c>
      <c r="G120" s="178" t="s">
        <v>264</v>
      </c>
    </row>
    <row r="121" spans="1:7" x14ac:dyDescent="0.25">
      <c r="A121" s="175">
        <f>Saturday!A121</f>
        <v>120</v>
      </c>
      <c r="B121" s="3" t="str">
        <f>Saturday!B121</f>
        <v>Sharon McCulley</v>
      </c>
      <c r="C121" s="3" t="str">
        <f>Saturday!C121</f>
        <v>Taupo Cosmopolitan</v>
      </c>
      <c r="D121" s="27">
        <f>Saturday!M121</f>
        <v>22</v>
      </c>
      <c r="E121" s="176">
        <f>Saturday!N121</f>
        <v>0</v>
      </c>
      <c r="G121" s="178" t="s">
        <v>265</v>
      </c>
    </row>
    <row r="122" spans="1:7" x14ac:dyDescent="0.25">
      <c r="A122" s="175">
        <f>Saturday!A122</f>
        <v>121</v>
      </c>
      <c r="B122" s="3" t="str">
        <f>Saturday!B122</f>
        <v>Rex Baucke</v>
      </c>
      <c r="C122" s="3" t="str">
        <f>Saturday!C122</f>
        <v>Temuka RSA</v>
      </c>
      <c r="D122" s="27">
        <f>Saturday!M122</f>
        <v>38</v>
      </c>
      <c r="E122" s="176">
        <f>Saturday!N122</f>
        <v>2</v>
      </c>
      <c r="G122" s="178" t="s">
        <v>264</v>
      </c>
    </row>
    <row r="123" spans="1:7" x14ac:dyDescent="0.25">
      <c r="A123" s="175">
        <f>Saturday!A123</f>
        <v>122</v>
      </c>
      <c r="B123" s="3" t="str">
        <f>Saturday!B123</f>
        <v>Sandra Inglis</v>
      </c>
      <c r="C123" s="3" t="str">
        <f>Saturday!C123</f>
        <v>Temuka RSA</v>
      </c>
      <c r="D123" s="27">
        <f>Saturday!M123</f>
        <v>35</v>
      </c>
      <c r="E123" s="176">
        <f>Saturday!N123</f>
        <v>1</v>
      </c>
      <c r="G123" s="178" t="s">
        <v>264</v>
      </c>
    </row>
    <row r="124" spans="1:7" x14ac:dyDescent="0.25">
      <c r="A124" s="175">
        <f>Saturday!A124</f>
        <v>123</v>
      </c>
      <c r="B124" s="3" t="str">
        <f>Saturday!B124</f>
        <v>Joan Scott</v>
      </c>
      <c r="C124" s="3" t="str">
        <f>Saturday!C124</f>
        <v>Temuka RSA</v>
      </c>
      <c r="D124" s="27">
        <f>Saturday!M124</f>
        <v>38</v>
      </c>
      <c r="E124" s="176">
        <f>Saturday!N124</f>
        <v>4</v>
      </c>
      <c r="G124" s="178" t="s">
        <v>264</v>
      </c>
    </row>
    <row r="125" spans="1:7" x14ac:dyDescent="0.25">
      <c r="A125" s="175">
        <f>Saturday!A125</f>
        <v>124</v>
      </c>
      <c r="B125" s="3" t="str">
        <f>Saturday!B125</f>
        <v>Debbie Reihana</v>
      </c>
      <c r="C125" s="3" t="str">
        <f>Saturday!C125</f>
        <v>Temuka RSA</v>
      </c>
      <c r="D125" s="27">
        <f>Saturday!M125</f>
        <v>41</v>
      </c>
      <c r="E125" s="176">
        <f>Saturday!N125</f>
        <v>5</v>
      </c>
      <c r="G125" s="178" t="s">
        <v>264</v>
      </c>
    </row>
    <row r="126" spans="1:7" x14ac:dyDescent="0.25">
      <c r="A126" s="175">
        <f>Saturday!A126</f>
        <v>125</v>
      </c>
      <c r="B126" s="3" t="str">
        <f>Saturday!B126</f>
        <v>Joyce White</v>
      </c>
      <c r="C126" s="3" t="str">
        <f>Saturday!C126</f>
        <v>Temuka RSA</v>
      </c>
      <c r="D126" s="27">
        <f>Saturday!M126</f>
        <v>24</v>
      </c>
      <c r="E126" s="176">
        <f>Saturday!N126</f>
        <v>2</v>
      </c>
      <c r="G126" s="178" t="s">
        <v>265</v>
      </c>
    </row>
    <row r="127" spans="1:7" x14ac:dyDescent="0.25">
      <c r="A127" s="175">
        <f>Saturday!A127</f>
        <v>126</v>
      </c>
      <c r="B127" s="3" t="str">
        <f>Saturday!B127</f>
        <v>Hilda Kerslake</v>
      </c>
      <c r="C127" s="3" t="str">
        <f>Saturday!C127</f>
        <v>Temuka RSA</v>
      </c>
      <c r="D127" s="27">
        <f>Saturday!M127</f>
        <v>36</v>
      </c>
      <c r="E127" s="176">
        <f>Saturday!N127</f>
        <v>2</v>
      </c>
      <c r="G127" s="178" t="s">
        <v>264</v>
      </c>
    </row>
    <row r="128" spans="1:7" x14ac:dyDescent="0.25">
      <c r="A128" s="175">
        <f>Saturday!A128</f>
        <v>127</v>
      </c>
      <c r="B128" s="3" t="str">
        <f>Saturday!B128</f>
        <v>Bryan Lewis</v>
      </c>
      <c r="C128" s="3" t="str">
        <f>Saturday!C128</f>
        <v>Temuka RSA</v>
      </c>
      <c r="D128" s="27">
        <f>Saturday!M128</f>
        <v>36</v>
      </c>
      <c r="E128" s="176">
        <f>Saturday!N128</f>
        <v>4</v>
      </c>
      <c r="G128" s="178" t="s">
        <v>264</v>
      </c>
    </row>
    <row r="129" spans="1:7" x14ac:dyDescent="0.25">
      <c r="A129" s="175">
        <f>Saturday!A129</f>
        <v>128</v>
      </c>
      <c r="B129" s="3" t="str">
        <f>Saturday!B129</f>
        <v>Jenny Voice</v>
      </c>
      <c r="C129" s="3" t="str">
        <f>Saturday!C129</f>
        <v>Temuka RSA</v>
      </c>
      <c r="D129" s="27">
        <f>Saturday!M129</f>
        <v>37</v>
      </c>
      <c r="E129" s="176">
        <f>Saturday!N129</f>
        <v>3</v>
      </c>
      <c r="G129" s="178" t="s">
        <v>264</v>
      </c>
    </row>
    <row r="130" spans="1:7" x14ac:dyDescent="0.25">
      <c r="A130" s="175">
        <f>Saturday!A130</f>
        <v>129</v>
      </c>
      <c r="B130" s="3" t="str">
        <f>Saturday!B130</f>
        <v>Colleen Hardacre</v>
      </c>
      <c r="C130" s="3" t="str">
        <f>Saturday!C130</f>
        <v>Timaru South Cosmopolitan</v>
      </c>
      <c r="D130" s="27">
        <f>Saturday!M130</f>
        <v>34</v>
      </c>
      <c r="E130" s="176">
        <f>Saturday!N130</f>
        <v>0</v>
      </c>
      <c r="G130" s="178" t="s">
        <v>265</v>
      </c>
    </row>
    <row r="131" spans="1:7" x14ac:dyDescent="0.25">
      <c r="A131" s="175">
        <f>Saturday!A131</f>
        <v>130</v>
      </c>
      <c r="B131" s="3" t="str">
        <f>Saturday!B131</f>
        <v>Lisa Stevenson</v>
      </c>
      <c r="C131" s="3" t="str">
        <f>Saturday!C131</f>
        <v>Timaru South Cosmopolitan</v>
      </c>
      <c r="D131" s="27">
        <f>Saturday!M131</f>
        <v>37</v>
      </c>
      <c r="E131" s="176">
        <f>Saturday!N131</f>
        <v>3</v>
      </c>
      <c r="G131" s="178" t="s">
        <v>264</v>
      </c>
    </row>
    <row r="132" spans="1:7" x14ac:dyDescent="0.25">
      <c r="A132" s="175">
        <f>Saturday!A132</f>
        <v>131</v>
      </c>
      <c r="B132" s="3" t="str">
        <f>Saturday!B132</f>
        <v>Jan Pepper</v>
      </c>
      <c r="C132" s="3" t="str">
        <f>Saturday!C132</f>
        <v>Timaru South Cosmopolitan</v>
      </c>
      <c r="D132" s="27">
        <f>Saturday!M132</f>
        <v>33</v>
      </c>
      <c r="E132" s="176">
        <f>Saturday!N132</f>
        <v>1</v>
      </c>
      <c r="G132" s="178" t="s">
        <v>265</v>
      </c>
    </row>
    <row r="133" spans="1:7" x14ac:dyDescent="0.25">
      <c r="A133" s="175">
        <f>Saturday!A133</f>
        <v>132</v>
      </c>
      <c r="B133" s="3" t="str">
        <f>Saturday!B133</f>
        <v>Lynette Roy</v>
      </c>
      <c r="C133" s="3" t="str">
        <f>Saturday!C133</f>
        <v>Timaru South Cosmopolitan</v>
      </c>
      <c r="D133" s="27">
        <f>Saturday!M133</f>
        <v>24</v>
      </c>
      <c r="E133" s="176">
        <f>Saturday!N133</f>
        <v>4</v>
      </c>
      <c r="G133" s="178" t="s">
        <v>265</v>
      </c>
    </row>
    <row r="134" spans="1:7" x14ac:dyDescent="0.25">
      <c r="A134" s="175">
        <f>Saturday!A134</f>
        <v>133</v>
      </c>
      <c r="B134" s="3" t="str">
        <f>Saturday!B134</f>
        <v>Helen Hay</v>
      </c>
      <c r="C134" s="3" t="str">
        <f>Saturday!C134</f>
        <v>Timaru South Cosmopolitan</v>
      </c>
      <c r="D134" s="27">
        <f>Saturday!M134</f>
        <v>37</v>
      </c>
      <c r="E134" s="176">
        <f>Saturday!N134</f>
        <v>1</v>
      </c>
      <c r="G134" s="178" t="s">
        <v>264</v>
      </c>
    </row>
    <row r="135" spans="1:7" x14ac:dyDescent="0.25">
      <c r="A135" s="175">
        <f>Saturday!A135</f>
        <v>134</v>
      </c>
      <c r="B135" s="3" t="str">
        <f>Saturday!B135</f>
        <v>Maureen Ancell</v>
      </c>
      <c r="C135" s="3" t="str">
        <f>Saturday!C135</f>
        <v>Timaru South Cosmopolitan</v>
      </c>
      <c r="D135" s="27">
        <f>Saturday!M135</f>
        <v>30</v>
      </c>
      <c r="E135" s="176">
        <f>Saturday!N135</f>
        <v>2</v>
      </c>
      <c r="G135" s="178" t="s">
        <v>265</v>
      </c>
    </row>
    <row r="136" spans="1:7" x14ac:dyDescent="0.25">
      <c r="A136" s="175">
        <f>Saturday!A136</f>
        <v>135</v>
      </c>
      <c r="B136" s="3" t="str">
        <f>Saturday!B136</f>
        <v>Ian Jenkins</v>
      </c>
      <c r="C136" s="3" t="str">
        <f>Saturday!C136</f>
        <v>Timaru South Cosmopolitan</v>
      </c>
      <c r="D136" s="27">
        <f>Saturday!M136</f>
        <v>29</v>
      </c>
      <c r="E136" s="176">
        <f>Saturday!N136</f>
        <v>1</v>
      </c>
      <c r="G136" s="178" t="s">
        <v>265</v>
      </c>
    </row>
    <row r="137" spans="1:7" x14ac:dyDescent="0.25">
      <c r="A137" s="175">
        <f>Saturday!A137</f>
        <v>136</v>
      </c>
      <c r="B137" s="3" t="str">
        <f>Saturday!B137</f>
        <v>Michael Cronin</v>
      </c>
      <c r="C137" s="3" t="str">
        <f>Saturday!C137</f>
        <v>Timaru South Cosmopolitan</v>
      </c>
      <c r="D137" s="27">
        <f>Saturday!M137</f>
        <v>35</v>
      </c>
      <c r="E137" s="176">
        <f>Saturday!N137</f>
        <v>5</v>
      </c>
      <c r="G137" s="178" t="s">
        <v>265</v>
      </c>
    </row>
    <row r="138" spans="1:7" x14ac:dyDescent="0.25">
      <c r="A138" s="175">
        <f>Saturday!A138</f>
        <v>137</v>
      </c>
      <c r="B138" s="3" t="str">
        <f>Saturday!B138</f>
        <v>Heather Thompson</v>
      </c>
      <c r="C138" s="3" t="str">
        <f>Saturday!C138</f>
        <v>Timaru Town &amp; Country</v>
      </c>
      <c r="D138" s="27">
        <f>Saturday!M138</f>
        <v>26</v>
      </c>
      <c r="E138" s="176">
        <f>Saturday!N138</f>
        <v>4</v>
      </c>
      <c r="G138" s="178" t="s">
        <v>265</v>
      </c>
    </row>
    <row r="139" spans="1:7" x14ac:dyDescent="0.25">
      <c r="A139" s="175">
        <f>Saturday!A139</f>
        <v>138</v>
      </c>
      <c r="B139" s="3" t="str">
        <f>Saturday!B139</f>
        <v>Carol Cotton</v>
      </c>
      <c r="C139" s="3" t="str">
        <f>Saturday!C139</f>
        <v>Timaru Town &amp; Country</v>
      </c>
      <c r="D139" s="27">
        <f>Saturday!M139</f>
        <v>29</v>
      </c>
      <c r="E139" s="176">
        <f>Saturday!N139</f>
        <v>3</v>
      </c>
      <c r="G139" s="178" t="s">
        <v>265</v>
      </c>
    </row>
    <row r="140" spans="1:7" x14ac:dyDescent="0.25">
      <c r="A140" s="175">
        <f>Saturday!A140</f>
        <v>139</v>
      </c>
      <c r="B140" s="3" t="str">
        <f>Saturday!B140</f>
        <v>Jill Desborough</v>
      </c>
      <c r="C140" s="3" t="str">
        <f>Saturday!C140</f>
        <v>Timaru Town &amp; Country</v>
      </c>
      <c r="D140" s="27">
        <f>Saturday!M140</f>
        <v>28</v>
      </c>
      <c r="E140" s="176">
        <f>Saturday!N140</f>
        <v>4</v>
      </c>
      <c r="G140" s="178" t="s">
        <v>265</v>
      </c>
    </row>
    <row r="141" spans="1:7" x14ac:dyDescent="0.25">
      <c r="A141" s="175">
        <f>Saturday!A141</f>
        <v>140</v>
      </c>
      <c r="B141" s="3" t="str">
        <f>Saturday!B141</f>
        <v>Andrew Lawry</v>
      </c>
      <c r="C141" s="3" t="str">
        <f>Saturday!C141</f>
        <v>Timaru Town &amp; Country</v>
      </c>
      <c r="D141" s="27">
        <f>Saturday!M141</f>
        <v>43</v>
      </c>
      <c r="E141" s="176">
        <f>Saturday!N141</f>
        <v>1</v>
      </c>
      <c r="G141" s="178" t="s">
        <v>264</v>
      </c>
    </row>
    <row r="142" spans="1:7" x14ac:dyDescent="0.25">
      <c r="A142" s="175">
        <f>Saturday!A142</f>
        <v>141</v>
      </c>
      <c r="B142" s="3" t="str">
        <f>Saturday!B142</f>
        <v>Margaret Price</v>
      </c>
      <c r="C142" s="3" t="str">
        <f>Saturday!C142</f>
        <v>Timaru Town &amp; Country</v>
      </c>
      <c r="D142" s="27">
        <f>Saturday!M142</f>
        <v>38</v>
      </c>
      <c r="E142" s="176">
        <f>Saturday!N142</f>
        <v>6</v>
      </c>
      <c r="G142" s="178" t="s">
        <v>264</v>
      </c>
    </row>
    <row r="143" spans="1:7" x14ac:dyDescent="0.25">
      <c r="A143" s="175">
        <f>Saturday!A143</f>
        <v>142</v>
      </c>
      <c r="B143" s="3" t="str">
        <f>Saturday!B143</f>
        <v>Rita Heke</v>
      </c>
      <c r="C143" s="3" t="str">
        <f>Saturday!C143</f>
        <v>Timaru Town &amp; Country</v>
      </c>
      <c r="D143" s="27">
        <f>Saturday!M143</f>
        <v>31</v>
      </c>
      <c r="E143" s="176">
        <f>Saturday!N143</f>
        <v>5</v>
      </c>
      <c r="G143" s="178" t="s">
        <v>265</v>
      </c>
    </row>
    <row r="144" spans="1:7" x14ac:dyDescent="0.25">
      <c r="A144" s="175">
        <f>Saturday!A144</f>
        <v>143</v>
      </c>
      <c r="B144" s="3" t="str">
        <f>Saturday!B144</f>
        <v>Malcolm Tubb</v>
      </c>
      <c r="C144" s="3" t="str">
        <f>Saturday!C144</f>
        <v>Timaru Town &amp; Country</v>
      </c>
      <c r="D144" s="27">
        <f>Saturday!M144</f>
        <v>37</v>
      </c>
      <c r="E144" s="176">
        <f>Saturday!N144</f>
        <v>5</v>
      </c>
      <c r="G144" s="178" t="s">
        <v>264</v>
      </c>
    </row>
    <row r="145" spans="1:7" x14ac:dyDescent="0.25">
      <c r="A145" s="175">
        <f>Saturday!A145</f>
        <v>144</v>
      </c>
      <c r="B145" s="3" t="str">
        <f>Saturday!B145</f>
        <v>Marie Doolan</v>
      </c>
      <c r="C145" s="3" t="str">
        <f>Saturday!C145</f>
        <v>Timaru Town &amp; Country</v>
      </c>
      <c r="D145" s="27">
        <f>Saturday!M145</f>
        <v>44</v>
      </c>
      <c r="E145" s="176">
        <f>Saturday!N145</f>
        <v>4</v>
      </c>
      <c r="G145" s="178" t="s">
        <v>264</v>
      </c>
    </row>
    <row r="146" spans="1:7" x14ac:dyDescent="0.25">
      <c r="A146" s="175">
        <f>Saturday!A146</f>
        <v>145</v>
      </c>
      <c r="B146" s="3" t="str">
        <f>Saturday!B146</f>
        <v>Dot Collie</v>
      </c>
      <c r="C146" s="3" t="str">
        <f>Saturday!C146</f>
        <v>Waiuku Cosmopolitan</v>
      </c>
      <c r="D146" s="27">
        <f>Saturday!M146</f>
        <v>31</v>
      </c>
      <c r="E146" s="176">
        <f>Saturday!N146</f>
        <v>3</v>
      </c>
      <c r="G146" s="178" t="s">
        <v>265</v>
      </c>
    </row>
    <row r="147" spans="1:7" x14ac:dyDescent="0.25">
      <c r="A147" s="175">
        <f>Saturday!A147</f>
        <v>146</v>
      </c>
      <c r="B147" s="3" t="str">
        <f>Saturday!B147</f>
        <v>Trish Paora</v>
      </c>
      <c r="C147" s="3" t="str">
        <f>Saturday!C147</f>
        <v>Waiuku Cosmopolitan</v>
      </c>
      <c r="D147" s="27">
        <f>Saturday!M147</f>
        <v>40</v>
      </c>
      <c r="E147" s="176">
        <f>Saturday!N147</f>
        <v>2</v>
      </c>
      <c r="G147" s="178" t="s">
        <v>264</v>
      </c>
    </row>
    <row r="148" spans="1:7" x14ac:dyDescent="0.25">
      <c r="A148" s="175">
        <f>Saturday!A148</f>
        <v>147</v>
      </c>
      <c r="B148" s="3" t="str">
        <f>Saturday!B148</f>
        <v>Lomaks Tangihaera</v>
      </c>
      <c r="C148" s="3" t="str">
        <f>Saturday!C148</f>
        <v>Waiuku Cosmopolitan</v>
      </c>
      <c r="D148" s="27">
        <f>Saturday!M148</f>
        <v>42</v>
      </c>
      <c r="E148" s="176">
        <f>Saturday!N148</f>
        <v>4</v>
      </c>
      <c r="G148" s="178" t="s">
        <v>264</v>
      </c>
    </row>
    <row r="149" spans="1:7" x14ac:dyDescent="0.25">
      <c r="A149" s="175">
        <f>Saturday!A149</f>
        <v>148</v>
      </c>
      <c r="B149" s="3" t="str">
        <f>Saturday!B149</f>
        <v>Denise McKendry</v>
      </c>
      <c r="C149" s="3" t="str">
        <f>Saturday!C149</f>
        <v>Waiuku Cosmopolitan</v>
      </c>
      <c r="D149" s="27">
        <f>Saturday!M149</f>
        <v>49</v>
      </c>
      <c r="E149" s="176">
        <f>Saturday!N149</f>
        <v>1</v>
      </c>
      <c r="G149" s="178" t="s">
        <v>264</v>
      </c>
    </row>
    <row r="150" spans="1:7" x14ac:dyDescent="0.25">
      <c r="A150" s="175">
        <f>Saturday!A150</f>
        <v>149</v>
      </c>
      <c r="B150" s="3" t="str">
        <f>Saturday!B150</f>
        <v>Shirley Endt</v>
      </c>
      <c r="C150" s="3" t="str">
        <f>Saturday!C150</f>
        <v>Waiuku Cosmopolitan</v>
      </c>
      <c r="D150" s="27">
        <f>Saturday!M150</f>
        <v>35</v>
      </c>
      <c r="E150" s="176">
        <f>Saturday!N150</f>
        <v>3</v>
      </c>
      <c r="G150" s="178" t="s">
        <v>265</v>
      </c>
    </row>
    <row r="151" spans="1:7" x14ac:dyDescent="0.25">
      <c r="A151" s="175">
        <f>Saturday!A151</f>
        <v>150</v>
      </c>
      <c r="B151" s="3" t="str">
        <f>Saturday!B151</f>
        <v>John Bancroft</v>
      </c>
      <c r="C151" s="3" t="str">
        <f>Saturday!C151</f>
        <v>Waiuku Cosmopolitan</v>
      </c>
      <c r="D151" s="27">
        <f>Saturday!M151</f>
        <v>38</v>
      </c>
      <c r="E151" s="176">
        <f>Saturday!N151</f>
        <v>10</v>
      </c>
      <c r="G151" s="178" t="s">
        <v>264</v>
      </c>
    </row>
    <row r="152" spans="1:7" x14ac:dyDescent="0.25">
      <c r="A152" s="175">
        <f>Saturday!A152</f>
        <v>151</v>
      </c>
      <c r="B152" s="3" t="str">
        <f>Saturday!B152</f>
        <v>Gail Bancroft</v>
      </c>
      <c r="C152" s="3" t="str">
        <f>Saturday!C152</f>
        <v>Waiuku Cosmopolitan</v>
      </c>
      <c r="D152" s="27">
        <f>Saturday!M152</f>
        <v>41</v>
      </c>
      <c r="E152" s="176">
        <f>Saturday!N152</f>
        <v>3</v>
      </c>
      <c r="G152" s="178" t="s">
        <v>264</v>
      </c>
    </row>
    <row r="153" spans="1:7" x14ac:dyDescent="0.25">
      <c r="A153" s="175">
        <f>Saturday!A153</f>
        <v>152</v>
      </c>
      <c r="B153" s="3" t="str">
        <f>Saturday!B153</f>
        <v>Calis Heperi</v>
      </c>
      <c r="C153" s="3" t="str">
        <f>Saturday!C153</f>
        <v>Waiuku Cosmopolitan</v>
      </c>
      <c r="D153" s="27">
        <f>Saturday!M153</f>
        <v>34</v>
      </c>
      <c r="E153" s="176">
        <f>Saturday!N153</f>
        <v>2</v>
      </c>
      <c r="G153" s="178" t="s">
        <v>265</v>
      </c>
    </row>
    <row r="154" spans="1:7" x14ac:dyDescent="0.25">
      <c r="A154" s="175">
        <f>Saturday!A154</f>
        <v>153</v>
      </c>
      <c r="B154" s="3" t="str">
        <f>Saturday!B154</f>
        <v>Jaydee Davis</v>
      </c>
      <c r="C154" s="3" t="str">
        <f>Saturday!C154</f>
        <v>Johnsonville</v>
      </c>
      <c r="D154" s="27">
        <f>Saturday!M154</f>
        <v>29</v>
      </c>
      <c r="E154" s="176">
        <f>Saturday!N154</f>
        <v>1</v>
      </c>
      <c r="G154" s="178" t="s">
        <v>265</v>
      </c>
    </row>
    <row r="155" spans="1:7" x14ac:dyDescent="0.25">
      <c r="A155" s="175">
        <f>Saturday!A155</f>
        <v>154</v>
      </c>
      <c r="B155" s="3" t="str">
        <f>Saturday!B155</f>
        <v>Emily Toimata-Hotham</v>
      </c>
      <c r="C155" s="3" t="str">
        <f>Saturday!C155</f>
        <v>Johnsonville</v>
      </c>
      <c r="D155" s="27">
        <f>Saturday!M155</f>
        <v>40</v>
      </c>
      <c r="E155" s="176">
        <f>Saturday!N155</f>
        <v>2</v>
      </c>
      <c r="G155" s="178" t="s">
        <v>264</v>
      </c>
    </row>
    <row r="156" spans="1:7" x14ac:dyDescent="0.25">
      <c r="A156" s="175">
        <f>Saturday!A156</f>
        <v>155</v>
      </c>
      <c r="B156" s="3" t="str">
        <f>Saturday!B156</f>
        <v>Johnathan Shaw</v>
      </c>
      <c r="C156" s="3" t="str">
        <f>Saturday!C156</f>
        <v>Johnsonville</v>
      </c>
      <c r="D156" s="27">
        <f>Saturday!M156</f>
        <v>37</v>
      </c>
      <c r="E156" s="176">
        <f>Saturday!N156</f>
        <v>7</v>
      </c>
      <c r="G156" s="178" t="s">
        <v>264</v>
      </c>
    </row>
    <row r="157" spans="1:7" x14ac:dyDescent="0.25">
      <c r="A157" s="175">
        <f>Saturday!A157</f>
        <v>156</v>
      </c>
      <c r="B157" s="3" t="str">
        <f>Saturday!B157</f>
        <v>Jody Leach</v>
      </c>
      <c r="C157" s="3" t="str">
        <f>Saturday!C157</f>
        <v>Johnsonville</v>
      </c>
      <c r="D157" s="27">
        <f>Saturday!M157</f>
        <v>21</v>
      </c>
      <c r="E157" s="176">
        <f>Saturday!N157</f>
        <v>1</v>
      </c>
      <c r="G157" s="178" t="s">
        <v>265</v>
      </c>
    </row>
    <row r="158" spans="1:7" x14ac:dyDescent="0.25">
      <c r="A158" s="175">
        <f>Saturday!A158</f>
        <v>157</v>
      </c>
      <c r="B158" s="3" t="str">
        <f>Saturday!B158</f>
        <v>Alicia McGuiniss</v>
      </c>
      <c r="C158" s="3" t="str">
        <f>Saturday!C158</f>
        <v>Johnsonville</v>
      </c>
      <c r="D158" s="27">
        <f>Saturday!M158</f>
        <v>35</v>
      </c>
      <c r="E158" s="176">
        <f>Saturday!N158</f>
        <v>3</v>
      </c>
      <c r="G158" s="178" t="s">
        <v>265</v>
      </c>
    </row>
    <row r="159" spans="1:7" x14ac:dyDescent="0.25">
      <c r="A159" s="175">
        <f>Saturday!A159</f>
        <v>158</v>
      </c>
      <c r="B159" s="3" t="str">
        <f>Saturday!B159</f>
        <v>Flo Karini</v>
      </c>
      <c r="C159" s="3" t="str">
        <f>Saturday!C159</f>
        <v>Johnsonville</v>
      </c>
      <c r="D159" s="27">
        <f>Saturday!M159</f>
        <v>39</v>
      </c>
      <c r="E159" s="176">
        <f>Saturday!N159</f>
        <v>3</v>
      </c>
      <c r="G159" s="178" t="s">
        <v>264</v>
      </c>
    </row>
    <row r="160" spans="1:7" x14ac:dyDescent="0.25">
      <c r="A160" s="175">
        <f>Saturday!A160</f>
        <v>159</v>
      </c>
      <c r="B160" s="3" t="str">
        <f>Saturday!B160</f>
        <v>Aaron Martin</v>
      </c>
      <c r="C160" s="3" t="str">
        <f>Saturday!C160</f>
        <v>Johnsonville</v>
      </c>
      <c r="D160" s="27">
        <f>Saturday!M160</f>
        <v>35</v>
      </c>
      <c r="E160" s="176">
        <f>Saturday!N160</f>
        <v>3</v>
      </c>
      <c r="G160" s="178" t="s">
        <v>265</v>
      </c>
    </row>
    <row r="161" spans="1:7" x14ac:dyDescent="0.25">
      <c r="A161" s="175">
        <f>Saturday!A161</f>
        <v>160</v>
      </c>
      <c r="B161" s="3" t="str">
        <f>Saturday!B161</f>
        <v>Jimmy McCaskill</v>
      </c>
      <c r="C161" s="3" t="str">
        <f>Saturday!C161</f>
        <v>Johnsonville</v>
      </c>
      <c r="D161" s="27">
        <f>Saturday!M161</f>
        <v>42</v>
      </c>
      <c r="E161" s="176">
        <f>Saturday!N161</f>
        <v>4</v>
      </c>
      <c r="G161" s="178" t="s">
        <v>264</v>
      </c>
    </row>
    <row r="162" spans="1:7" x14ac:dyDescent="0.25">
      <c r="A162" s="175">
        <f>Saturday!A162</f>
        <v>161</v>
      </c>
      <c r="B162" s="3" t="str">
        <f>Saturday!B162</f>
        <v>Michelle Romana</v>
      </c>
      <c r="C162" s="3" t="str">
        <f>Saturday!C162</f>
        <v>Mangere Cosmopolitan</v>
      </c>
      <c r="D162" s="27">
        <f>Saturday!M162</f>
        <v>37</v>
      </c>
      <c r="E162" s="176">
        <f>Saturday!N162</f>
        <v>3</v>
      </c>
      <c r="G162" s="178" t="s">
        <v>264</v>
      </c>
    </row>
    <row r="163" spans="1:7" x14ac:dyDescent="0.25">
      <c r="A163" s="175">
        <f>Saturday!A163</f>
        <v>162</v>
      </c>
      <c r="B163" s="3" t="str">
        <f>Saturday!B163</f>
        <v>Paul Brynes</v>
      </c>
      <c r="C163" s="3" t="str">
        <f>Saturday!C163</f>
        <v>Mangere Cosmopolitan</v>
      </c>
      <c r="D163" s="27">
        <f>Saturday!M163</f>
        <v>34</v>
      </c>
      <c r="E163" s="176">
        <f>Saturday!N163</f>
        <v>2</v>
      </c>
      <c r="G163" s="178" t="s">
        <v>265</v>
      </c>
    </row>
    <row r="164" spans="1:7" x14ac:dyDescent="0.25">
      <c r="A164" s="175">
        <f>Saturday!A164</f>
        <v>163</v>
      </c>
      <c r="B164" s="3" t="str">
        <f>Saturday!B164</f>
        <v>Sandra Maera</v>
      </c>
      <c r="C164" s="3" t="str">
        <f>Saturday!C164</f>
        <v>Mangere Cosmopolitan</v>
      </c>
      <c r="D164" s="27">
        <f>Saturday!M164</f>
        <v>36</v>
      </c>
      <c r="E164" s="176">
        <f>Saturday!N164</f>
        <v>4</v>
      </c>
      <c r="G164" s="178" t="s">
        <v>264</v>
      </c>
    </row>
    <row r="165" spans="1:7" x14ac:dyDescent="0.25">
      <c r="A165" s="175">
        <f>Saturday!A165</f>
        <v>164</v>
      </c>
      <c r="B165" s="3" t="str">
        <f>Saturday!B165</f>
        <v>Lynette Milne</v>
      </c>
      <c r="C165" s="3" t="str">
        <f>Saturday!C165</f>
        <v>Cashmere</v>
      </c>
      <c r="D165" s="27">
        <f>Saturday!M165</f>
        <v>41</v>
      </c>
      <c r="E165" s="176">
        <f>Saturday!N165</f>
        <v>3</v>
      </c>
      <c r="G165" s="178" t="s">
        <v>264</v>
      </c>
    </row>
    <row r="166" spans="1:7" x14ac:dyDescent="0.25">
      <c r="A166" s="175">
        <f>Saturday!A166</f>
        <v>165</v>
      </c>
      <c r="B166" s="3" t="str">
        <f>Saturday!B166</f>
        <v>Kimberley Simpson</v>
      </c>
      <c r="C166" s="3" t="str">
        <f>Saturday!C166</f>
        <v>Cashmere</v>
      </c>
      <c r="D166" s="27">
        <f>Saturday!M166</f>
        <v>48</v>
      </c>
      <c r="E166" s="176">
        <f>Saturday!N166</f>
        <v>2</v>
      </c>
      <c r="G166" s="178" t="s">
        <v>264</v>
      </c>
    </row>
    <row r="167" spans="1:7" x14ac:dyDescent="0.25">
      <c r="A167" s="175">
        <f>Saturday!A167</f>
        <v>166</v>
      </c>
      <c r="B167" s="3" t="str">
        <f>Saturday!B167</f>
        <v>Allan Shears</v>
      </c>
      <c r="C167" s="3" t="str">
        <f>Saturday!C167</f>
        <v>Cashmere</v>
      </c>
      <c r="D167" s="27">
        <f>Saturday!M167</f>
        <v>34</v>
      </c>
      <c r="E167" s="176">
        <f>Saturday!N167</f>
        <v>4</v>
      </c>
      <c r="G167" s="178" t="s">
        <v>265</v>
      </c>
    </row>
    <row r="168" spans="1:7" x14ac:dyDescent="0.25">
      <c r="A168" s="175">
        <f>Saturday!A168</f>
        <v>167</v>
      </c>
      <c r="B168" s="3" t="str">
        <f>Saturday!B168</f>
        <v>Edna Zyskowski</v>
      </c>
      <c r="C168" s="3" t="str">
        <f>Saturday!C168</f>
        <v>Cashmere</v>
      </c>
      <c r="D168" s="27">
        <f>Saturday!M168</f>
        <v>33</v>
      </c>
      <c r="E168" s="176">
        <f>Saturday!N168</f>
        <v>5</v>
      </c>
      <c r="G168" s="178" t="s">
        <v>265</v>
      </c>
    </row>
    <row r="169" spans="1:7" x14ac:dyDescent="0.25">
      <c r="A169" s="175">
        <f>Saturday!A169</f>
        <v>168</v>
      </c>
      <c r="B169" s="3" t="str">
        <f>Saturday!B169</f>
        <v>Bill Turei</v>
      </c>
      <c r="C169" s="3" t="str">
        <f>Saturday!C169</f>
        <v>Cashmere</v>
      </c>
      <c r="D169" s="27">
        <f>Saturday!M169</f>
        <v>34</v>
      </c>
      <c r="E169" s="176">
        <f>Saturday!N169</f>
        <v>6</v>
      </c>
      <c r="G169" s="178" t="s">
        <v>265</v>
      </c>
    </row>
    <row r="170" spans="1:7" x14ac:dyDescent="0.25">
      <c r="A170" s="175">
        <f>Saturday!A170</f>
        <v>169</v>
      </c>
      <c r="B170" s="3" t="str">
        <f>Saturday!B170</f>
        <v>Lil Walker</v>
      </c>
      <c r="C170" s="3" t="str">
        <f>Saturday!C170</f>
        <v>Castlecliff</v>
      </c>
      <c r="D170" s="27">
        <f>Saturday!M170</f>
        <v>31</v>
      </c>
      <c r="E170" s="176">
        <f>Saturday!N170</f>
        <v>3</v>
      </c>
      <c r="G170" s="178" t="s">
        <v>265</v>
      </c>
    </row>
    <row r="171" spans="1:7" x14ac:dyDescent="0.25">
      <c r="A171" s="175">
        <f>Saturday!A171</f>
        <v>170</v>
      </c>
      <c r="B171" s="3" t="str">
        <f>Saturday!B171</f>
        <v>Georgie Griffin</v>
      </c>
      <c r="C171" s="3" t="str">
        <f>Saturday!C171</f>
        <v>Clubs Hastings</v>
      </c>
      <c r="D171" s="27">
        <f>Saturday!M171</f>
        <v>36</v>
      </c>
      <c r="E171" s="176">
        <f>Saturday!N171</f>
        <v>4</v>
      </c>
      <c r="G171" s="178" t="s">
        <v>264</v>
      </c>
    </row>
    <row r="172" spans="1:7" x14ac:dyDescent="0.25">
      <c r="A172" s="175">
        <f>Saturday!A172</f>
        <v>171</v>
      </c>
      <c r="B172" s="3" t="str">
        <f>Saturday!B172</f>
        <v>Jenny McIlroy</v>
      </c>
      <c r="C172" s="3" t="str">
        <f>Saturday!C172</f>
        <v>Clubs Hastings</v>
      </c>
      <c r="D172" s="27">
        <f>Saturday!M172</f>
        <v>36</v>
      </c>
      <c r="E172" s="176">
        <f>Saturday!N172</f>
        <v>4</v>
      </c>
      <c r="G172" s="178" t="s">
        <v>264</v>
      </c>
    </row>
    <row r="173" spans="1:7" x14ac:dyDescent="0.25">
      <c r="A173" s="175">
        <f>Saturday!A173</f>
        <v>172</v>
      </c>
      <c r="B173" s="3" t="str">
        <f>Saturday!B173</f>
        <v>Tania Kupa</v>
      </c>
      <c r="C173" s="3" t="str">
        <f>Saturday!C173</f>
        <v>Clubs Hastings</v>
      </c>
      <c r="D173" s="27">
        <f>Saturday!M173</f>
        <v>25</v>
      </c>
      <c r="E173" s="176">
        <f>Saturday!N173</f>
        <v>1</v>
      </c>
      <c r="G173" s="178" t="s">
        <v>265</v>
      </c>
    </row>
    <row r="174" spans="1:7" x14ac:dyDescent="0.25">
      <c r="A174" s="175">
        <f>Saturday!A174</f>
        <v>173</v>
      </c>
      <c r="B174" s="3" t="str">
        <f>Saturday!B174</f>
        <v>Julie Henare</v>
      </c>
      <c r="C174" s="3" t="str">
        <f>Saturday!C174</f>
        <v>Clubs Hastings</v>
      </c>
      <c r="D174" s="27">
        <f>Saturday!M174</f>
        <v>30</v>
      </c>
      <c r="E174" s="176">
        <f>Saturday!N174</f>
        <v>2</v>
      </c>
      <c r="G174" s="178" t="s">
        <v>265</v>
      </c>
    </row>
    <row r="175" spans="1:7" x14ac:dyDescent="0.25">
      <c r="A175" s="175">
        <f>Saturday!A175</f>
        <v>174</v>
      </c>
      <c r="B175" s="3" t="str">
        <f>Saturday!B175</f>
        <v>Mayne Bax</v>
      </c>
      <c r="C175" s="3" t="str">
        <f>Saturday!C175</f>
        <v>Hamilton Combine Services</v>
      </c>
      <c r="D175" s="27">
        <f>Saturday!M175</f>
        <v>29</v>
      </c>
      <c r="E175" s="176">
        <f>Saturday!N175</f>
        <v>1</v>
      </c>
      <c r="G175" s="178" t="s">
        <v>265</v>
      </c>
    </row>
    <row r="176" spans="1:7" x14ac:dyDescent="0.25">
      <c r="A176" s="175">
        <f>Saturday!A176</f>
        <v>175</v>
      </c>
      <c r="B176" s="3" t="str">
        <f>Saturday!B176</f>
        <v>Fiona Maxwell</v>
      </c>
      <c r="C176" s="3" t="str">
        <f>Saturday!C176</f>
        <v>Hamilton Combine Services</v>
      </c>
      <c r="D176" s="27">
        <f>Saturday!M176</f>
        <v>34</v>
      </c>
      <c r="E176" s="176">
        <f>Saturday!N176</f>
        <v>4</v>
      </c>
      <c r="G176" s="178" t="s">
        <v>265</v>
      </c>
    </row>
    <row r="177" spans="1:7" x14ac:dyDescent="0.25">
      <c r="A177" s="175">
        <f>Saturday!A177</f>
        <v>176</v>
      </c>
      <c r="B177" s="3" t="str">
        <f>Saturday!B177</f>
        <v>Bernadette McKenzie</v>
      </c>
      <c r="C177" s="3" t="str">
        <f>Saturday!C177</f>
        <v>Hornby</v>
      </c>
      <c r="D177" s="27">
        <f>Saturday!M177</f>
        <v>33</v>
      </c>
      <c r="E177" s="176">
        <f>Saturday!N177</f>
        <v>5</v>
      </c>
      <c r="G177" s="178" t="s">
        <v>265</v>
      </c>
    </row>
    <row r="178" spans="1:7" x14ac:dyDescent="0.25">
      <c r="A178" s="175">
        <f>Saturday!A178</f>
        <v>177</v>
      </c>
      <c r="B178" s="3" t="str">
        <f>Saturday!B178</f>
        <v>Jenny Smith</v>
      </c>
      <c r="C178" s="3" t="str">
        <f>Saturday!C178</f>
        <v>Invercargill Workingmens</v>
      </c>
      <c r="D178" s="27">
        <f>Saturday!M178</f>
        <v>35</v>
      </c>
      <c r="E178" s="176">
        <f>Saturday!N178</f>
        <v>3</v>
      </c>
      <c r="G178" s="178" t="s">
        <v>265</v>
      </c>
    </row>
    <row r="179" spans="1:7" x14ac:dyDescent="0.25">
      <c r="A179" s="175">
        <f>Saturday!A179</f>
        <v>178</v>
      </c>
      <c r="B179" s="3" t="str">
        <f>Saturday!B179</f>
        <v>Lyn Maslin</v>
      </c>
      <c r="C179" s="3" t="str">
        <f>Saturday!C179</f>
        <v>Invercargill Workingmens</v>
      </c>
      <c r="D179" s="27">
        <f>Saturday!M179</f>
        <v>35</v>
      </c>
      <c r="E179" s="176">
        <f>Saturday!N179</f>
        <v>3</v>
      </c>
      <c r="G179" s="178" t="s">
        <v>265</v>
      </c>
    </row>
    <row r="180" spans="1:7" x14ac:dyDescent="0.25">
      <c r="A180" s="175">
        <f>Saturday!A180</f>
        <v>179</v>
      </c>
      <c r="B180" s="3" t="str">
        <f>Saturday!B180</f>
        <v>Pat Smith</v>
      </c>
      <c r="C180" s="3" t="str">
        <f>Saturday!C180</f>
        <v>Invercargill Workingmens</v>
      </c>
      <c r="D180" s="27">
        <f>Saturday!M180</f>
        <v>29</v>
      </c>
      <c r="E180" s="176">
        <f>Saturday!N180</f>
        <v>3</v>
      </c>
      <c r="G180" s="178" t="s">
        <v>265</v>
      </c>
    </row>
    <row r="181" spans="1:7" x14ac:dyDescent="0.25">
      <c r="A181" s="175">
        <f>Saturday!A181</f>
        <v>180</v>
      </c>
      <c r="B181" s="3" t="str">
        <f>Saturday!B181</f>
        <v>Linda Hewitson</v>
      </c>
      <c r="C181" s="3" t="str">
        <f>Saturday!C181</f>
        <v>Invercargill Workingmens</v>
      </c>
      <c r="D181" s="27">
        <f>Saturday!M181</f>
        <v>34</v>
      </c>
      <c r="E181" s="176">
        <f>Saturday!N181</f>
        <v>4</v>
      </c>
      <c r="G181" s="178" t="s">
        <v>265</v>
      </c>
    </row>
    <row r="182" spans="1:7" x14ac:dyDescent="0.25">
      <c r="A182" s="175">
        <f>Saturday!A182</f>
        <v>181</v>
      </c>
      <c r="B182" s="3" t="str">
        <f>Saturday!B182</f>
        <v>Jos Van Djik</v>
      </c>
      <c r="C182" s="3" t="str">
        <f>Saturday!C182</f>
        <v>Kaiapoi</v>
      </c>
      <c r="D182" s="27">
        <f>Saturday!M182</f>
        <v>40</v>
      </c>
      <c r="E182" s="176">
        <f>Saturday!N182</f>
        <v>2</v>
      </c>
      <c r="G182" s="178" t="s">
        <v>264</v>
      </c>
    </row>
    <row r="183" spans="1:7" x14ac:dyDescent="0.25">
      <c r="A183" s="175">
        <f>Saturday!A183</f>
        <v>182</v>
      </c>
      <c r="B183" s="3" t="str">
        <f>Saturday!B183</f>
        <v>Vaughan Penny</v>
      </c>
      <c r="C183" s="3" t="str">
        <f>Saturday!C183</f>
        <v>Kaiapoi</v>
      </c>
      <c r="D183" s="27">
        <f>Saturday!M183</f>
        <v>42</v>
      </c>
      <c r="E183" s="176">
        <f>Saturday!N183</f>
        <v>4</v>
      </c>
      <c r="G183" s="178" t="s">
        <v>264</v>
      </c>
    </row>
    <row r="184" spans="1:7" x14ac:dyDescent="0.25">
      <c r="A184" s="175">
        <f>Saturday!A184</f>
        <v>183</v>
      </c>
      <c r="B184" s="3" t="str">
        <f>Saturday!B184</f>
        <v>Wendy Barrett</v>
      </c>
      <c r="C184" s="3" t="str">
        <f>Saturday!C184</f>
        <v>Kaiapoi</v>
      </c>
      <c r="D184" s="27">
        <f>Saturday!M184</f>
        <v>21</v>
      </c>
      <c r="E184" s="176">
        <f>Saturday!N184</f>
        <v>5</v>
      </c>
      <c r="G184" s="178" t="s">
        <v>265</v>
      </c>
    </row>
    <row r="185" spans="1:7" x14ac:dyDescent="0.25">
      <c r="A185" s="175">
        <f>Saturday!A185</f>
        <v>184</v>
      </c>
      <c r="B185" s="3" t="str">
        <f>Saturday!B185</f>
        <v>Yvonne Savage</v>
      </c>
      <c r="C185" s="3" t="str">
        <f>Saturday!C185</f>
        <v>Kaiapoi</v>
      </c>
      <c r="D185" s="27">
        <f>Saturday!M185</f>
        <v>41</v>
      </c>
      <c r="E185" s="176">
        <f>Saturday!N185</f>
        <v>3</v>
      </c>
      <c r="G185" s="178" t="s">
        <v>264</v>
      </c>
    </row>
    <row r="186" spans="1:7" x14ac:dyDescent="0.25">
      <c r="A186" s="175">
        <f>Saturday!A186</f>
        <v>185</v>
      </c>
      <c r="B186" s="3" t="str">
        <f>Saturday!B186</f>
        <v>Sue Chapman</v>
      </c>
      <c r="C186" s="3" t="str">
        <f>Saturday!C186</f>
        <v>Kaiapoi</v>
      </c>
      <c r="D186" s="27">
        <f>Saturday!M186</f>
        <v>44</v>
      </c>
      <c r="E186" s="176">
        <f>Saturday!N186</f>
        <v>4</v>
      </c>
      <c r="G186" s="178" t="s">
        <v>264</v>
      </c>
    </row>
    <row r="187" spans="1:7" x14ac:dyDescent="0.25">
      <c r="A187" s="175">
        <f>Saturday!A187</f>
        <v>186</v>
      </c>
      <c r="B187" s="3" t="str">
        <f>Saturday!B187</f>
        <v>Jenny Sheppard</v>
      </c>
      <c r="C187" s="3" t="str">
        <f>Saturday!C187</f>
        <v>Kaiapoi</v>
      </c>
      <c r="D187" s="27">
        <f>Saturday!M187</f>
        <v>29</v>
      </c>
      <c r="E187" s="176">
        <f>Saturday!N187</f>
        <v>1</v>
      </c>
      <c r="G187" s="178" t="s">
        <v>265</v>
      </c>
    </row>
    <row r="188" spans="1:7" x14ac:dyDescent="0.25">
      <c r="A188" s="175">
        <f>Saturday!A188</f>
        <v>187</v>
      </c>
      <c r="B188" s="3" t="str">
        <f>Saturday!B188</f>
        <v>Ken Stanger</v>
      </c>
      <c r="C188" s="3" t="str">
        <f>Saturday!C188</f>
        <v>Manurewa Cosmopolitan</v>
      </c>
      <c r="D188" s="27">
        <f>Saturday!M188</f>
        <v>39</v>
      </c>
      <c r="E188" s="176">
        <f>Saturday!N188</f>
        <v>3</v>
      </c>
      <c r="G188" s="178" t="s">
        <v>264</v>
      </c>
    </row>
    <row r="189" spans="1:7" x14ac:dyDescent="0.25">
      <c r="A189" s="175">
        <f>Saturday!A189</f>
        <v>188</v>
      </c>
      <c r="B189" s="3" t="str">
        <f>Saturday!B189</f>
        <v>Dave MacBeth</v>
      </c>
      <c r="C189" s="3" t="str">
        <f>Saturday!C189</f>
        <v>Manurewa Cosmopolitan</v>
      </c>
      <c r="D189" s="27">
        <f>Saturday!M189</f>
        <v>32</v>
      </c>
      <c r="E189" s="176">
        <f>Saturday!N189</f>
        <v>6</v>
      </c>
      <c r="G189" s="178" t="s">
        <v>265</v>
      </c>
    </row>
    <row r="190" spans="1:7" x14ac:dyDescent="0.25">
      <c r="A190" s="175">
        <f>Saturday!A190</f>
        <v>189</v>
      </c>
      <c r="B190" s="3" t="str">
        <f>Saturday!B190</f>
        <v>Angie Rudland</v>
      </c>
      <c r="C190" s="3" t="str">
        <f>Saturday!C190</f>
        <v>Manurewa Cosmopolitan</v>
      </c>
      <c r="D190" s="27">
        <f>Saturday!M190</f>
        <v>23</v>
      </c>
      <c r="E190" s="176">
        <f>Saturday!N190</f>
        <v>1</v>
      </c>
      <c r="G190" s="178" t="s">
        <v>265</v>
      </c>
    </row>
    <row r="191" spans="1:7" x14ac:dyDescent="0.25">
      <c r="A191" s="175">
        <f>Saturday!A191</f>
        <v>190</v>
      </c>
      <c r="B191" s="3" t="str">
        <f>Saturday!B191</f>
        <v>Pam Trembath</v>
      </c>
      <c r="C191" s="3" t="str">
        <f>Saturday!C191</f>
        <v>Manurewa Cosmopolitan</v>
      </c>
      <c r="D191" s="27">
        <f>Saturday!M191</f>
        <v>30</v>
      </c>
      <c r="E191" s="176">
        <f>Saturday!N191</f>
        <v>2</v>
      </c>
      <c r="G191" s="178" t="s">
        <v>265</v>
      </c>
    </row>
    <row r="192" spans="1:7" x14ac:dyDescent="0.25">
      <c r="A192" s="175">
        <f>Saturday!A192</f>
        <v>191</v>
      </c>
      <c r="B192" s="3" t="str">
        <f>Saturday!B192</f>
        <v>Dave Mooney</v>
      </c>
      <c r="C192" s="3" t="str">
        <f>Saturday!C192</f>
        <v>Manurewa Cosmopolitan</v>
      </c>
      <c r="D192" s="27">
        <f>Saturday!M192</f>
        <v>30</v>
      </c>
      <c r="E192" s="176">
        <f>Saturday!N192</f>
        <v>4</v>
      </c>
      <c r="G192" s="178" t="s">
        <v>265</v>
      </c>
    </row>
    <row r="193" spans="1:7" x14ac:dyDescent="0.25">
      <c r="A193" s="175">
        <f>Saturday!A193</f>
        <v>192</v>
      </c>
      <c r="B193" s="3" t="str">
        <f>Saturday!B193</f>
        <v>Cheryl Herlihy</v>
      </c>
      <c r="C193" s="3" t="str">
        <f>Saturday!C193</f>
        <v>New Brighton</v>
      </c>
      <c r="D193" s="27">
        <f>Saturday!M193</f>
        <v>32</v>
      </c>
      <c r="E193" s="176">
        <f>Saturday!N193</f>
        <v>4</v>
      </c>
      <c r="G193" s="178" t="s">
        <v>265</v>
      </c>
    </row>
    <row r="194" spans="1:7" x14ac:dyDescent="0.25">
      <c r="A194" s="175">
        <f>Saturday!A194</f>
        <v>193</v>
      </c>
      <c r="B194" s="3" t="str">
        <f>Saturday!B194</f>
        <v>Linda Huria</v>
      </c>
      <c r="C194" s="3" t="str">
        <f>Saturday!C194</f>
        <v>Oxford</v>
      </c>
      <c r="D194" s="27">
        <f>Saturday!M194</f>
        <v>34</v>
      </c>
      <c r="E194" s="176">
        <f>Saturday!N194</f>
        <v>6</v>
      </c>
      <c r="G194" s="178" t="s">
        <v>265</v>
      </c>
    </row>
    <row r="195" spans="1:7" x14ac:dyDescent="0.25">
      <c r="A195" s="175">
        <f>Saturday!A195</f>
        <v>194</v>
      </c>
      <c r="B195" s="3" t="str">
        <f>Saturday!B195</f>
        <v>Kathy Bush</v>
      </c>
      <c r="C195" s="3" t="str">
        <f>Saturday!C195</f>
        <v>Oxford</v>
      </c>
      <c r="D195" s="27">
        <f>Saturday!M195</f>
        <v>36</v>
      </c>
      <c r="E195" s="176">
        <f>Saturday!N195</f>
        <v>2</v>
      </c>
      <c r="G195" s="178" t="s">
        <v>264</v>
      </c>
    </row>
    <row r="196" spans="1:7" x14ac:dyDescent="0.25">
      <c r="A196" s="175">
        <f>Saturday!A196</f>
        <v>195</v>
      </c>
      <c r="B196" s="3" t="str">
        <f>Saturday!B196</f>
        <v>Glennis Radford</v>
      </c>
      <c r="C196" s="3" t="str">
        <f>Saturday!C196</f>
        <v>Papanui</v>
      </c>
      <c r="D196" s="27">
        <f>Saturday!M196</f>
        <v>39</v>
      </c>
      <c r="E196" s="176">
        <f>Saturday!N196</f>
        <v>5</v>
      </c>
      <c r="G196" s="178" t="s">
        <v>264</v>
      </c>
    </row>
    <row r="197" spans="1:7" x14ac:dyDescent="0.25">
      <c r="A197" s="175">
        <f>Saturday!A197</f>
        <v>196</v>
      </c>
      <c r="B197" s="3" t="str">
        <f>Saturday!B197</f>
        <v>Pam Gifkins</v>
      </c>
      <c r="C197" s="3" t="str">
        <f>Saturday!C197</f>
        <v>Papanui</v>
      </c>
      <c r="D197" s="27">
        <f>Saturday!M197</f>
        <v>46</v>
      </c>
      <c r="E197" s="176">
        <f>Saturday!N197</f>
        <v>2</v>
      </c>
      <c r="G197" s="178" t="s">
        <v>264</v>
      </c>
    </row>
    <row r="198" spans="1:7" x14ac:dyDescent="0.25">
      <c r="A198" s="175">
        <f>Saturday!A198</f>
        <v>197</v>
      </c>
      <c r="B198" s="3" t="str">
        <f>Saturday!B198</f>
        <v>Brent Berg</v>
      </c>
      <c r="C198" s="3" t="str">
        <f>Saturday!C198</f>
        <v>Papanui</v>
      </c>
      <c r="D198" s="27">
        <f>Saturday!M198</f>
        <v>29</v>
      </c>
      <c r="E198" s="176">
        <f>Saturday!N198</f>
        <v>3</v>
      </c>
      <c r="G198" s="178" t="s">
        <v>265</v>
      </c>
    </row>
    <row r="199" spans="1:7" x14ac:dyDescent="0.25">
      <c r="A199" s="175">
        <f>Saturday!A199</f>
        <v>198</v>
      </c>
      <c r="B199" s="3" t="str">
        <f>Saturday!B199</f>
        <v>Keith Jones</v>
      </c>
      <c r="C199" s="3" t="str">
        <f>Saturday!C199</f>
        <v>Papanui</v>
      </c>
      <c r="D199" s="27">
        <f>Saturday!M199</f>
        <v>36</v>
      </c>
      <c r="E199" s="176">
        <f>Saturday!N199</f>
        <v>2</v>
      </c>
      <c r="G199" s="178" t="s">
        <v>264</v>
      </c>
    </row>
    <row r="200" spans="1:7" x14ac:dyDescent="0.25">
      <c r="A200" s="175">
        <f>Saturday!A200</f>
        <v>199</v>
      </c>
      <c r="B200" s="3" t="str">
        <f>Saturday!B200</f>
        <v>Miriama Noema</v>
      </c>
      <c r="C200" s="3" t="str">
        <f>Saturday!C200</f>
        <v>Porirua Club Inc</v>
      </c>
      <c r="D200" s="27">
        <f>Saturday!M200</f>
        <v>35</v>
      </c>
      <c r="E200" s="176">
        <f>Saturday!N200</f>
        <v>3</v>
      </c>
      <c r="G200" s="178" t="s">
        <v>265</v>
      </c>
    </row>
    <row r="201" spans="1:7" x14ac:dyDescent="0.25">
      <c r="A201" s="175">
        <f>Saturday!A201</f>
        <v>200</v>
      </c>
      <c r="B201" s="3" t="str">
        <f>Saturday!B201</f>
        <v>Ereti MacLean</v>
      </c>
      <c r="C201" s="3" t="str">
        <f>Saturday!C201</f>
        <v>Porirua Club Inc</v>
      </c>
      <c r="D201" s="27">
        <f>Saturday!M201</f>
        <v>46</v>
      </c>
      <c r="E201" s="176">
        <f>Saturday!N201</f>
        <v>2</v>
      </c>
      <c r="G201" s="178" t="s">
        <v>264</v>
      </c>
    </row>
    <row r="202" spans="1:7" x14ac:dyDescent="0.25">
      <c r="A202" s="175">
        <f>Saturday!A202</f>
        <v>201</v>
      </c>
      <c r="B202" s="3" t="str">
        <f>Saturday!B202</f>
        <v>Mary Wilkins</v>
      </c>
      <c r="C202" s="3" t="str">
        <f>Saturday!C202</f>
        <v>Clubs of Marlborough</v>
      </c>
      <c r="D202" s="27">
        <f>Saturday!M202</f>
        <v>41</v>
      </c>
      <c r="E202" s="176">
        <f>Saturday!N202</f>
        <v>3</v>
      </c>
      <c r="G202" s="178" t="s">
        <v>264</v>
      </c>
    </row>
    <row r="203" spans="1:7" x14ac:dyDescent="0.25">
      <c r="A203" s="175">
        <f>Saturday!A203</f>
        <v>202</v>
      </c>
      <c r="B203" s="3" t="str">
        <f>Saturday!B203</f>
        <v>Robert Tipa</v>
      </c>
      <c r="C203" s="3" t="str">
        <f>Saturday!C203</f>
        <v>Porirua Club Inc</v>
      </c>
      <c r="D203" s="27">
        <f>Saturday!M203</f>
        <v>44</v>
      </c>
      <c r="E203" s="176">
        <f>Saturday!N203</f>
        <v>2</v>
      </c>
      <c r="G203" s="178" t="s">
        <v>264</v>
      </c>
    </row>
    <row r="204" spans="1:7" x14ac:dyDescent="0.25">
      <c r="A204" s="175">
        <f>Saturday!A204</f>
        <v>203</v>
      </c>
      <c r="B204" s="3" t="str">
        <f>Saturday!B204</f>
        <v>Sue Dunstan</v>
      </c>
      <c r="C204" s="3" t="str">
        <f>Saturday!C204</f>
        <v>Timaru South Cosmopolitan</v>
      </c>
      <c r="D204" s="27">
        <f>Saturday!M204</f>
        <v>33</v>
      </c>
      <c r="E204" s="176">
        <f>Saturday!N204</f>
        <v>3</v>
      </c>
      <c r="G204" s="178" t="s">
        <v>265</v>
      </c>
    </row>
    <row r="205" spans="1:7" x14ac:dyDescent="0.25">
      <c r="A205" s="175">
        <f>Saturday!A205</f>
        <v>204</v>
      </c>
      <c r="B205" s="3" t="str">
        <f>Saturday!B205</f>
        <v>Rita Poi</v>
      </c>
      <c r="C205" s="3" t="str">
        <f>Saturday!C205</f>
        <v>Timaru South Cosmopolitan</v>
      </c>
      <c r="D205" s="27">
        <f>Saturday!M205</f>
        <v>42</v>
      </c>
      <c r="E205" s="176">
        <f>Saturday!N205</f>
        <v>2</v>
      </c>
      <c r="G205" s="178" t="s">
        <v>264</v>
      </c>
    </row>
    <row r="206" spans="1:7" x14ac:dyDescent="0.25">
      <c r="A206" s="175">
        <f>Saturday!A206</f>
        <v>205</v>
      </c>
      <c r="B206" s="3" t="str">
        <f>Saturday!B206</f>
        <v>Ron Smith</v>
      </c>
      <c r="C206" s="3" t="str">
        <f>Saturday!C206</f>
        <v>Timaru South Cosmopolitan</v>
      </c>
      <c r="D206" s="27">
        <f>Saturday!M206</f>
        <v>35</v>
      </c>
      <c r="E206" s="176">
        <f>Saturday!N206</f>
        <v>5</v>
      </c>
      <c r="G206" s="178" t="s">
        <v>265</v>
      </c>
    </row>
    <row r="207" spans="1:7" x14ac:dyDescent="0.25">
      <c r="A207" s="175">
        <f>Saturday!A207</f>
        <v>206</v>
      </c>
      <c r="B207" s="3" t="str">
        <f>Saturday!B207</f>
        <v>Ellen Wallace</v>
      </c>
      <c r="C207" s="3" t="str">
        <f>Saturday!C207</f>
        <v>Timaru South Cosmopolitan</v>
      </c>
      <c r="D207" s="27">
        <f>Saturday!M207</f>
        <v>41</v>
      </c>
      <c r="E207" s="176">
        <f>Saturday!N207</f>
        <v>1</v>
      </c>
      <c r="G207" s="178" t="s">
        <v>264</v>
      </c>
    </row>
    <row r="208" spans="1:7" x14ac:dyDescent="0.25">
      <c r="A208" s="175">
        <f>Saturday!A208</f>
        <v>207</v>
      </c>
      <c r="B208" s="3" t="str">
        <f>Saturday!B208</f>
        <v>David Nganeko</v>
      </c>
      <c r="C208" s="3" t="str">
        <f>Saturday!C208</f>
        <v>Waiuku Cosmopolitan</v>
      </c>
      <c r="D208" s="27">
        <f>Saturday!M208</f>
        <v>44</v>
      </c>
      <c r="E208" s="176">
        <f>Saturday!N208</f>
        <v>2</v>
      </c>
      <c r="G208" s="178" t="s">
        <v>264</v>
      </c>
    </row>
    <row r="209" spans="1:7" x14ac:dyDescent="0.25">
      <c r="A209" s="175">
        <f>Saturday!A209</f>
        <v>208</v>
      </c>
      <c r="B209" s="3" t="str">
        <f>Saturday!B209</f>
        <v>Chris Koh</v>
      </c>
      <c r="C209" s="3" t="str">
        <f>Saturday!C209</f>
        <v>Waiuku Cosmopolitan</v>
      </c>
      <c r="D209" s="27">
        <f>Saturday!M209</f>
        <v>38</v>
      </c>
      <c r="E209" s="176">
        <f>Saturday!N209</f>
        <v>2</v>
      </c>
      <c r="G209" s="178" t="s">
        <v>264</v>
      </c>
    </row>
    <row r="210" spans="1:7" x14ac:dyDescent="0.25">
      <c r="A210" s="175">
        <f>Saturday!A210</f>
        <v>209</v>
      </c>
      <c r="B210" s="3" t="str">
        <f>Saturday!B210</f>
        <v>Delia Flemming</v>
      </c>
      <c r="C210" s="3" t="str">
        <f>Saturday!C210</f>
        <v>Waiuku Cosmopolitan</v>
      </c>
      <c r="D210" s="27">
        <f>Saturday!M210</f>
        <v>42</v>
      </c>
      <c r="E210" s="176">
        <f>Saturday!N210</f>
        <v>2</v>
      </c>
      <c r="G210" s="178" t="s">
        <v>264</v>
      </c>
    </row>
    <row r="211" spans="1:7" x14ac:dyDescent="0.25">
      <c r="A211" s="175">
        <f>Saturday!A211</f>
        <v>210</v>
      </c>
      <c r="B211" s="3" t="str">
        <f>Saturday!B211</f>
        <v>Lovey Thompson</v>
      </c>
      <c r="C211" s="3" t="str">
        <f>Saturday!C211</f>
        <v>Weymouth Cosmopolitan</v>
      </c>
      <c r="D211" s="27">
        <f>Saturday!M211</f>
        <v>37</v>
      </c>
      <c r="E211" s="176">
        <f>Saturday!N211</f>
        <v>1</v>
      </c>
      <c r="G211" s="178" t="s">
        <v>264</v>
      </c>
    </row>
    <row r="212" spans="1:7" x14ac:dyDescent="0.25">
      <c r="A212" s="175">
        <f>Saturday!A212</f>
        <v>211</v>
      </c>
      <c r="B212" s="3" t="str">
        <f>Saturday!B212</f>
        <v>Jude Harding</v>
      </c>
      <c r="C212" s="3" t="str">
        <f>Saturday!C212</f>
        <v>Weymouth Cosmopolitan</v>
      </c>
      <c r="D212" s="27">
        <f>Saturday!M212</f>
        <v>36</v>
      </c>
      <c r="E212" s="176">
        <f>Saturday!N212</f>
        <v>2</v>
      </c>
      <c r="G212" s="178" t="s">
        <v>264</v>
      </c>
    </row>
    <row r="213" spans="1:7" ht="16.5" thickBot="1" x14ac:dyDescent="0.3">
      <c r="A213" s="175">
        <f>Saturday!A213</f>
        <v>212</v>
      </c>
      <c r="B213" s="3" t="str">
        <f>Saturday!B213</f>
        <v>Houston Lee</v>
      </c>
      <c r="C213" s="3" t="str">
        <f>Saturday!C213</f>
        <v>Weymouth Cosmopolitan</v>
      </c>
      <c r="D213" s="27">
        <f>Saturday!M213</f>
        <v>27</v>
      </c>
      <c r="E213" s="176">
        <f>Saturday!N213</f>
        <v>3</v>
      </c>
      <c r="G213" s="178" t="s">
        <v>265</v>
      </c>
    </row>
    <row r="214" spans="1:7" ht="16.5" thickBot="1" x14ac:dyDescent="0.3">
      <c r="A214" s="175">
        <f>Saturday!A214</f>
        <v>213</v>
      </c>
      <c r="B214" s="3" t="str">
        <f>Saturday!B214</f>
        <v>Marlene Enua</v>
      </c>
      <c r="C214" s="3" t="str">
        <f>Saturday!C214</f>
        <v>Weymouth Cosmopolitan</v>
      </c>
      <c r="D214" s="27">
        <f>Saturday!M214</f>
        <v>28</v>
      </c>
      <c r="E214" s="176">
        <f>Saturday!N214</f>
        <v>2</v>
      </c>
      <c r="G214" s="178" t="s">
        <v>265</v>
      </c>
    </row>
    <row r="215" spans="1:7" ht="16.5" thickBot="1" x14ac:dyDescent="0.3">
      <c r="A215" s="175">
        <f>Saturday!A215</f>
        <v>214</v>
      </c>
      <c r="B215" s="3" t="str">
        <f>Saturday!B215</f>
        <v>Diane Wildermoth</v>
      </c>
      <c r="C215" s="3" t="str">
        <f>Saturday!C215</f>
        <v>Weymouth Cosmopolitan</v>
      </c>
      <c r="D215" s="27">
        <f>Saturday!M215</f>
        <v>35</v>
      </c>
      <c r="E215" s="176">
        <f>Saturday!N215</f>
        <v>5</v>
      </c>
      <c r="G215" s="178" t="s">
        <v>265</v>
      </c>
    </row>
    <row r="216" spans="1:7" ht="16.5" thickBot="1" x14ac:dyDescent="0.3">
      <c r="A216" s="175">
        <f>Saturday!A216</f>
        <v>215</v>
      </c>
      <c r="B216" s="3" t="str">
        <f>Saturday!B216</f>
        <v>Eileen Heremaia</v>
      </c>
      <c r="C216" s="3" t="str">
        <f>Saturday!C216</f>
        <v>Weymouth Cosmopolitan</v>
      </c>
      <c r="D216" s="27">
        <f>Saturday!M216</f>
        <v>31</v>
      </c>
      <c r="E216" s="176">
        <f>Saturday!N216</f>
        <v>3</v>
      </c>
      <c r="G216" s="178" t="s">
        <v>265</v>
      </c>
    </row>
    <row r="217" spans="1:7" x14ac:dyDescent="0.25">
      <c r="A217" s="175">
        <f>Saturday!A217</f>
        <v>216</v>
      </c>
      <c r="B217" s="3" t="str">
        <f>Saturday!B217</f>
        <v>Mereana Arnold</v>
      </c>
      <c r="C217" s="3" t="str">
        <f>Saturday!C217</f>
        <v>Whakatane RSA</v>
      </c>
      <c r="D217" s="27">
        <f>Saturday!M217</f>
        <v>52</v>
      </c>
      <c r="E217" s="176">
        <f>Saturday!N217</f>
        <v>4</v>
      </c>
      <c r="G217" s="178" t="s">
        <v>264</v>
      </c>
    </row>
  </sheetData>
  <sortState xmlns:xlrd2="http://schemas.microsoft.com/office/spreadsheetml/2017/richdata2" ref="A1:G218">
    <sortCondition ref="A2:A218"/>
  </sortState>
  <pageMargins left="0.59055118110236227" right="0.59055118110236227" top="0.39370078740157483" bottom="0.39370078740157483" header="0.51181102362204722" footer="0.51181102362204722"/>
  <pageSetup paperSize="9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"/>
  <sheetViews>
    <sheetView workbookViewId="0">
      <selection activeCell="K14" sqref="K14"/>
    </sheetView>
  </sheetViews>
  <sheetFormatPr defaultRowHeight="15.75" x14ac:dyDescent="0.25"/>
  <cols>
    <col min="1" max="1" width="21.625" customWidth="1"/>
    <col min="2" max="2" width="9" style="24"/>
    <col min="3" max="3" width="9" style="25"/>
  </cols>
  <sheetData>
    <row r="1" spans="1:10" s="5" customFormat="1" x14ac:dyDescent="0.25">
      <c r="A1" s="163" t="s">
        <v>266</v>
      </c>
      <c r="B1" s="164" t="s">
        <v>12</v>
      </c>
      <c r="C1" s="165" t="s">
        <v>13</v>
      </c>
      <c r="I1"/>
      <c r="J1"/>
    </row>
    <row r="2" spans="1:10" x14ac:dyDescent="0.25">
      <c r="A2" s="166" t="str">
        <f>Saturday!P49</f>
        <v>Kaiapoi</v>
      </c>
      <c r="B2" s="29">
        <f>Saturday!Q49</f>
        <v>315</v>
      </c>
      <c r="C2" s="167">
        <f>Saturday!R49</f>
        <v>27</v>
      </c>
      <c r="E2" t="s">
        <v>267</v>
      </c>
    </row>
    <row r="3" spans="1:10" x14ac:dyDescent="0.25">
      <c r="A3" s="168" t="str">
        <f>Saturday!P17</f>
        <v>Castlecliff</v>
      </c>
      <c r="B3" s="23">
        <f>Saturday!Q17</f>
        <v>313</v>
      </c>
      <c r="C3" s="169">
        <f>Saturday!R17</f>
        <v>23</v>
      </c>
      <c r="E3" t="s">
        <v>268</v>
      </c>
    </row>
    <row r="4" spans="1:10" x14ac:dyDescent="0.25">
      <c r="A4" s="168" t="str">
        <f>Saturday!P65</f>
        <v>Nelson Suburban</v>
      </c>
      <c r="B4" s="23">
        <f>Saturday!Q65</f>
        <v>311</v>
      </c>
      <c r="C4" s="169">
        <f>Saturday!R65</f>
        <v>19</v>
      </c>
      <c r="E4" t="s">
        <v>269</v>
      </c>
    </row>
    <row r="5" spans="1:10" x14ac:dyDescent="0.25">
      <c r="A5" s="168" t="str">
        <f>Saturday!P81</f>
        <v>Oxford</v>
      </c>
      <c r="B5" s="23">
        <f>Saturday!Q81</f>
        <v>311</v>
      </c>
      <c r="C5" s="169">
        <f>Saturday!R81</f>
        <v>21</v>
      </c>
      <c r="E5" t="s">
        <v>270</v>
      </c>
    </row>
    <row r="6" spans="1:10" x14ac:dyDescent="0.25">
      <c r="A6" s="168" t="str">
        <f>Saturday!P153</f>
        <v>Waiuku Cosmopolitan</v>
      </c>
      <c r="B6" s="23">
        <f>Saturday!Q153</f>
        <v>310</v>
      </c>
      <c r="C6" s="169">
        <f>Saturday!R153</f>
        <v>28</v>
      </c>
      <c r="E6" t="s">
        <v>271</v>
      </c>
    </row>
    <row r="7" spans="1:10" x14ac:dyDescent="0.25">
      <c r="A7" s="168" t="str">
        <f>Saturday!P9</f>
        <v>Cashmere</v>
      </c>
      <c r="B7" s="23">
        <f>Saturday!Q9</f>
        <v>308</v>
      </c>
      <c r="C7" s="169">
        <f>Saturday!R9</f>
        <v>20</v>
      </c>
      <c r="E7" t="s">
        <v>272</v>
      </c>
    </row>
    <row r="8" spans="1:10" x14ac:dyDescent="0.25">
      <c r="A8" s="168" t="str">
        <f>Saturday!P57</f>
        <v>Manurewa Cosmopolitan</v>
      </c>
      <c r="B8" s="23">
        <f>Saturday!Q57</f>
        <v>308</v>
      </c>
      <c r="C8" s="169">
        <f>Saturday!R57</f>
        <v>22</v>
      </c>
      <c r="E8" t="s">
        <v>273</v>
      </c>
    </row>
    <row r="9" spans="1:10" x14ac:dyDescent="0.25">
      <c r="A9" s="168" t="str">
        <f>Saturday!P41</f>
        <v>Hornby</v>
      </c>
      <c r="B9" s="23">
        <f>Saturday!Q41</f>
        <v>305</v>
      </c>
      <c r="C9" s="169">
        <f>Saturday!R41</f>
        <v>29</v>
      </c>
      <c r="E9" t="s">
        <v>274</v>
      </c>
    </row>
    <row r="10" spans="1:10" x14ac:dyDescent="0.25">
      <c r="A10" s="168" t="str">
        <f>Saturday!P33</f>
        <v>Club Waimea</v>
      </c>
      <c r="B10" s="23">
        <f>Saturday!Q33</f>
        <v>303</v>
      </c>
      <c r="C10" s="169">
        <f>Saturday!R33</f>
        <v>27</v>
      </c>
      <c r="E10" t="s">
        <v>275</v>
      </c>
    </row>
    <row r="11" spans="1:10" x14ac:dyDescent="0.25">
      <c r="A11" s="168" t="str">
        <f>Saturday!P105</f>
        <v>Porirua Club Inc</v>
      </c>
      <c r="B11" s="23">
        <f>Saturday!Q105</f>
        <v>289</v>
      </c>
      <c r="C11" s="169">
        <f>Saturday!R105</f>
        <v>31</v>
      </c>
      <c r="E11" t="s">
        <v>276</v>
      </c>
      <c r="I11" s="5"/>
      <c r="J11" s="5"/>
    </row>
    <row r="12" spans="1:10" x14ac:dyDescent="0.25">
      <c r="A12" s="168" t="str">
        <f>Saturday!P25</f>
        <v>Clubs of Marlborough</v>
      </c>
      <c r="B12" s="23">
        <f>Saturday!Q25</f>
        <v>285</v>
      </c>
      <c r="C12" s="169">
        <f>Saturday!R25</f>
        <v>21</v>
      </c>
      <c r="E12" t="s">
        <v>277</v>
      </c>
    </row>
    <row r="13" spans="1:10" x14ac:dyDescent="0.25">
      <c r="A13" s="168" t="str">
        <f>Saturday!P129</f>
        <v>Temuka RSA</v>
      </c>
      <c r="B13" s="23">
        <f>Saturday!Q129</f>
        <v>285</v>
      </c>
      <c r="C13" s="169">
        <f>Saturday!R129</f>
        <v>23</v>
      </c>
      <c r="E13" t="s">
        <v>278</v>
      </c>
    </row>
    <row r="14" spans="1:10" x14ac:dyDescent="0.25">
      <c r="A14" s="168" t="str">
        <f>Saturday!P161</f>
        <v>Johnsonville</v>
      </c>
      <c r="B14" s="23">
        <f>Saturday!Q161</f>
        <v>278</v>
      </c>
      <c r="C14" s="169">
        <f>Saturday!R161</f>
        <v>24</v>
      </c>
      <c r="E14" t="s">
        <v>279</v>
      </c>
    </row>
    <row r="15" spans="1:10" x14ac:dyDescent="0.25">
      <c r="A15" s="168" t="str">
        <f>Saturday!P73</f>
        <v>New Brighton</v>
      </c>
      <c r="B15" s="23">
        <f>Saturday!Q73</f>
        <v>277</v>
      </c>
      <c r="C15" s="169">
        <f>Saturday!R73</f>
        <v>25</v>
      </c>
      <c r="E15" t="s">
        <v>280</v>
      </c>
    </row>
    <row r="16" spans="1:10" x14ac:dyDescent="0.25">
      <c r="A16" s="168" t="str">
        <f>Saturday!P145</f>
        <v>Timaru Town &amp; Country</v>
      </c>
      <c r="B16" s="23">
        <f>Saturday!Q145</f>
        <v>276</v>
      </c>
      <c r="C16" s="169">
        <f>Saturday!R145</f>
        <v>32</v>
      </c>
      <c r="E16" t="s">
        <v>281</v>
      </c>
    </row>
    <row r="17" spans="1:5" x14ac:dyDescent="0.25">
      <c r="A17" s="168" t="str">
        <f>Saturday!P113</f>
        <v>Richmond</v>
      </c>
      <c r="B17" s="23">
        <f>Saturday!Q113</f>
        <v>271</v>
      </c>
      <c r="C17" s="169">
        <f>Saturday!R113</f>
        <v>23</v>
      </c>
      <c r="E17" t="s">
        <v>282</v>
      </c>
    </row>
    <row r="18" spans="1:5" x14ac:dyDescent="0.25">
      <c r="A18" s="168" t="str">
        <f>Saturday!P121</f>
        <v>Taupo Cosmopolitan</v>
      </c>
      <c r="B18" s="23">
        <f>Saturday!Q121</f>
        <v>270</v>
      </c>
      <c r="C18" s="169">
        <f>Saturday!R121</f>
        <v>16</v>
      </c>
      <c r="E18" t="s">
        <v>283</v>
      </c>
    </row>
    <row r="19" spans="1:5" x14ac:dyDescent="0.25">
      <c r="A19" s="168" t="str">
        <f>Saturday!P89</f>
        <v>Papakura Club Inc</v>
      </c>
      <c r="B19" s="23">
        <f>Saturday!Q89</f>
        <v>260</v>
      </c>
      <c r="C19" s="169">
        <f>Saturday!R89</f>
        <v>28</v>
      </c>
      <c r="E19" t="s">
        <v>284</v>
      </c>
    </row>
    <row r="20" spans="1:5" x14ac:dyDescent="0.25">
      <c r="A20" s="168" t="str">
        <f>Saturday!P137</f>
        <v>Timaru South Cosmopolitan</v>
      </c>
      <c r="B20" s="23">
        <f>Saturday!Q137</f>
        <v>259</v>
      </c>
      <c r="C20" s="169">
        <f>Saturday!R137</f>
        <v>17</v>
      </c>
      <c r="E20" t="s">
        <v>285</v>
      </c>
    </row>
    <row r="21" spans="1:5" x14ac:dyDescent="0.25">
      <c r="A21" s="170" t="str">
        <f>Saturday!P97</f>
        <v>Papanui</v>
      </c>
      <c r="B21" s="171">
        <f>Saturday!Q97</f>
        <v>253</v>
      </c>
      <c r="C21" s="172">
        <f>Saturday!R97</f>
        <v>23</v>
      </c>
      <c r="E21" t="s">
        <v>286</v>
      </c>
    </row>
  </sheetData>
  <sortState xmlns:xlrd2="http://schemas.microsoft.com/office/spreadsheetml/2017/richdata2" ref="A2:C21">
    <sortCondition descending="1" ref="B2:B21"/>
    <sortCondition ref="C2:C21"/>
  </sortState>
  <pageMargins left="0.75" right="0.75" top="1" bottom="1" header="0.5" footer="0.5"/>
  <pageSetup paperSize="9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6"/>
  <sheetViews>
    <sheetView workbookViewId="0">
      <selection activeCell="F16" sqref="F16"/>
    </sheetView>
  </sheetViews>
  <sheetFormatPr defaultRowHeight="15.75" x14ac:dyDescent="0.25"/>
  <cols>
    <col min="2" max="2" width="21.625" customWidth="1"/>
    <col min="3" max="3" width="24.375" customWidth="1"/>
    <col min="7" max="7" width="21.625" customWidth="1"/>
    <col min="8" max="8" width="23.75" customWidth="1"/>
  </cols>
  <sheetData>
    <row r="1" spans="1:9" ht="16.5" thickBot="1" x14ac:dyDescent="0.3">
      <c r="A1" s="232" t="s">
        <v>287</v>
      </c>
      <c r="B1" s="233"/>
      <c r="C1" s="233"/>
      <c r="D1" s="234"/>
      <c r="F1" s="232" t="s">
        <v>288</v>
      </c>
      <c r="G1" s="233"/>
      <c r="H1" s="233"/>
      <c r="I1" s="234"/>
    </row>
    <row r="2" spans="1:9" ht="32.25" thickBot="1" x14ac:dyDescent="0.3">
      <c r="A2" s="2" t="s">
        <v>261</v>
      </c>
      <c r="B2" s="2" t="s">
        <v>262</v>
      </c>
      <c r="C2" s="2" t="s">
        <v>2</v>
      </c>
      <c r="D2" s="2" t="s">
        <v>289</v>
      </c>
      <c r="F2" s="2" t="s">
        <v>261</v>
      </c>
      <c r="G2" s="2" t="s">
        <v>262</v>
      </c>
      <c r="H2" s="2" t="s">
        <v>2</v>
      </c>
      <c r="I2" s="2" t="s">
        <v>289</v>
      </c>
    </row>
    <row r="3" spans="1:9" x14ac:dyDescent="0.25">
      <c r="A3" s="7">
        <f>'Individual Scores'!A163</f>
        <v>162</v>
      </c>
      <c r="B3" s="211" t="str">
        <f>'Individual Scores'!B163</f>
        <v>Paul Brynes</v>
      </c>
      <c r="C3" s="211" t="str">
        <f>'Individual Scores'!C163</f>
        <v>Mangere Cosmopolitan</v>
      </c>
      <c r="D3" s="7">
        <f>'Individual Scores'!D163</f>
        <v>34</v>
      </c>
      <c r="E3" s="45"/>
      <c r="F3" s="44">
        <f>'Individual Scores'!A167</f>
        <v>166</v>
      </c>
      <c r="G3" s="123" t="str">
        <f>'Individual Scores'!B167</f>
        <v>Allan Shears</v>
      </c>
      <c r="H3" s="123" t="str">
        <f>'Individual Scores'!C167</f>
        <v>Cashmere</v>
      </c>
      <c r="I3" s="44">
        <f>'Individual Scores'!D167</f>
        <v>34</v>
      </c>
    </row>
    <row r="4" spans="1:9" x14ac:dyDescent="0.25">
      <c r="A4" s="208">
        <f>'Individual Scores'!A171</f>
        <v>170</v>
      </c>
      <c r="B4" s="212" t="str">
        <f>'Individual Scores'!B171</f>
        <v>Georgie Griffin</v>
      </c>
      <c r="C4" s="212" t="str">
        <f>'Individual Scores'!C171</f>
        <v>Clubs Hastings</v>
      </c>
      <c r="D4" s="208">
        <f>'Individual Scores'!D171</f>
        <v>36</v>
      </c>
      <c r="E4" s="45"/>
      <c r="F4" s="46">
        <f>'Individual Scores'!A177</f>
        <v>176</v>
      </c>
      <c r="G4" s="124" t="str">
        <f>'Individual Scores'!B177</f>
        <v>Bernadette McKenzie</v>
      </c>
      <c r="H4" s="124" t="str">
        <f>'Individual Scores'!C177</f>
        <v>Hornby</v>
      </c>
      <c r="I4" s="46">
        <f>'Individual Scores'!D177</f>
        <v>33</v>
      </c>
    </row>
    <row r="5" spans="1:9" x14ac:dyDescent="0.25">
      <c r="A5" s="209">
        <f>'Individual Scores'!A176</f>
        <v>175</v>
      </c>
      <c r="B5" s="213" t="str">
        <f>'Individual Scores'!B176</f>
        <v>Fiona Maxwell</v>
      </c>
      <c r="C5" s="213" t="str">
        <f>'Individual Scores'!C176</f>
        <v>Hamilton Combine Services</v>
      </c>
      <c r="D5" s="209">
        <f>'Individual Scores'!D176</f>
        <v>34</v>
      </c>
      <c r="E5" s="45"/>
      <c r="F5" s="46">
        <f>'Individual Scores'!A180</f>
        <v>179</v>
      </c>
      <c r="G5" s="124" t="str">
        <f>'Individual Scores'!B180</f>
        <v>Pat Smith</v>
      </c>
      <c r="H5" s="124" t="str">
        <f>'Individual Scores'!C180</f>
        <v>Invercargill Workingmens</v>
      </c>
      <c r="I5" s="46">
        <f>'Individual Scores'!D180</f>
        <v>29</v>
      </c>
    </row>
    <row r="6" spans="1:9" x14ac:dyDescent="0.25">
      <c r="A6" s="18">
        <f>'Individual Scores'!A188</f>
        <v>187</v>
      </c>
      <c r="B6" s="214" t="str">
        <f>'Individual Scores'!B188</f>
        <v>Ken Stanger</v>
      </c>
      <c r="C6" s="214" t="str">
        <f>'Individual Scores'!C188</f>
        <v>Manurewa Cosmopolitan</v>
      </c>
      <c r="D6" s="18">
        <f>'Individual Scores'!D188</f>
        <v>39</v>
      </c>
      <c r="E6" s="45"/>
      <c r="F6" s="46">
        <f>'Individual Scores'!A183</f>
        <v>182</v>
      </c>
      <c r="G6" s="124" t="str">
        <f>'Individual Scores'!B183</f>
        <v>Vaughan Penny</v>
      </c>
      <c r="H6" s="124" t="str">
        <f>'Individual Scores'!C183</f>
        <v>Kaiapoi</v>
      </c>
      <c r="I6" s="46">
        <f>'Individual Scores'!D183</f>
        <v>42</v>
      </c>
    </row>
    <row r="7" spans="1:9" x14ac:dyDescent="0.25">
      <c r="A7" s="6">
        <f>'Individual Scores'!A200</f>
        <v>199</v>
      </c>
      <c r="B7" s="215" t="str">
        <f>'Individual Scores'!B200</f>
        <v>Miriama Noema</v>
      </c>
      <c r="C7" s="215" t="str">
        <f>'Individual Scores'!C200</f>
        <v>Porirua Club Inc</v>
      </c>
      <c r="D7" s="6">
        <f>'Individual Scores'!D200</f>
        <v>35</v>
      </c>
      <c r="E7" s="45"/>
      <c r="F7" s="46">
        <f>'Individual Scores'!A193</f>
        <v>192</v>
      </c>
      <c r="G7" s="124" t="str">
        <f>'Individual Scores'!B193</f>
        <v>Cheryl Herlihy</v>
      </c>
      <c r="H7" s="124" t="str">
        <f>'Individual Scores'!C193</f>
        <v>New Brighton</v>
      </c>
      <c r="I7" s="46">
        <f>'Individual Scores'!D193</f>
        <v>32</v>
      </c>
    </row>
    <row r="8" spans="1:9" x14ac:dyDescent="0.25">
      <c r="A8" s="6">
        <f>'Individual Scores'!A209</f>
        <v>208</v>
      </c>
      <c r="B8" s="215" t="str">
        <f>'Individual Scores'!B209</f>
        <v>Chris Koh</v>
      </c>
      <c r="C8" s="215" t="str">
        <f>'Individual Scores'!C209</f>
        <v>Waiuku Cosmopolitan</v>
      </c>
      <c r="D8" s="6">
        <f>'Individual Scores'!D209</f>
        <v>38</v>
      </c>
      <c r="E8" s="45"/>
      <c r="F8" s="46">
        <f>'Individual Scores'!A195</f>
        <v>194</v>
      </c>
      <c r="G8" s="124" t="str">
        <f>'Individual Scores'!B195</f>
        <v>Kathy Bush</v>
      </c>
      <c r="H8" s="124" t="str">
        <f>'Individual Scores'!C195</f>
        <v>Oxford</v>
      </c>
      <c r="I8" s="46">
        <f>'Individual Scores'!D195</f>
        <v>36</v>
      </c>
    </row>
    <row r="9" spans="1:9" x14ac:dyDescent="0.25">
      <c r="A9" s="6">
        <f>'Individual Scores'!A213</f>
        <v>212</v>
      </c>
      <c r="B9" s="215" t="str">
        <f>'Individual Scores'!B213</f>
        <v>Houston Lee</v>
      </c>
      <c r="C9" s="215" t="str">
        <f>'Individual Scores'!C213</f>
        <v>Weymouth Cosmopolitan</v>
      </c>
      <c r="D9" s="6">
        <f>'Individual Scores'!D213</f>
        <v>27</v>
      </c>
      <c r="E9" s="45"/>
      <c r="F9" s="46">
        <f>'Individual Scores'!A199</f>
        <v>198</v>
      </c>
      <c r="G9" s="124" t="str">
        <f>'Individual Scores'!B199</f>
        <v>Keith Jones</v>
      </c>
      <c r="H9" s="124" t="str">
        <f>'Individual Scores'!C199</f>
        <v>Papanui</v>
      </c>
      <c r="I9" s="46">
        <f>'Individual Scores'!D199</f>
        <v>36</v>
      </c>
    </row>
    <row r="10" spans="1:9" x14ac:dyDescent="0.25">
      <c r="A10" s="6">
        <f>'Individual Scores'!A217</f>
        <v>216</v>
      </c>
      <c r="B10" s="215" t="str">
        <f>'Individual Scores'!B217</f>
        <v>Mereana Arnold</v>
      </c>
      <c r="C10" s="215" t="str">
        <f>'Individual Scores'!C217</f>
        <v>Whakatane RSA</v>
      </c>
      <c r="D10" s="6">
        <f>'Individual Scores'!D217</f>
        <v>52</v>
      </c>
      <c r="E10" s="45"/>
      <c r="F10" s="46">
        <f>'Individual Scores'!A207</f>
        <v>206</v>
      </c>
      <c r="G10" s="124" t="str">
        <f>'Individual Scores'!B207</f>
        <v>Ellen Wallace</v>
      </c>
      <c r="H10" s="124" t="str">
        <f>'Individual Scores'!C207</f>
        <v>Timaru South Cosmopolitan</v>
      </c>
      <c r="I10" s="46">
        <f>'Individual Scores'!D207</f>
        <v>41</v>
      </c>
    </row>
    <row r="11" spans="1:9" x14ac:dyDescent="0.25">
      <c r="A11" s="6"/>
      <c r="B11" s="210"/>
      <c r="C11" s="210"/>
      <c r="D11" s="46"/>
      <c r="E11" s="45"/>
      <c r="F11" s="46"/>
      <c r="G11" s="124"/>
      <c r="H11" s="124"/>
      <c r="I11" s="46"/>
    </row>
    <row r="12" spans="1:9" x14ac:dyDescent="0.25">
      <c r="A12" s="6"/>
      <c r="B12" s="126"/>
      <c r="C12" s="126"/>
      <c r="D12" s="46"/>
      <c r="E12" s="45"/>
      <c r="F12" s="46"/>
      <c r="G12" s="124"/>
      <c r="H12" s="124"/>
      <c r="I12" s="46"/>
    </row>
    <row r="13" spans="1:9" x14ac:dyDescent="0.25">
      <c r="A13" s="6"/>
      <c r="B13" s="126"/>
      <c r="C13" s="126"/>
      <c r="D13" s="46"/>
      <c r="E13" s="45"/>
      <c r="F13" s="46"/>
      <c r="G13" s="124"/>
      <c r="H13" s="124"/>
      <c r="I13" s="46"/>
    </row>
    <row r="14" spans="1:9" ht="16.5" thickBot="1" x14ac:dyDescent="0.3">
      <c r="A14" s="10"/>
      <c r="B14" s="127"/>
      <c r="C14" s="127"/>
      <c r="D14" s="47"/>
      <c r="E14" s="45"/>
      <c r="F14" s="47"/>
      <c r="G14" s="125"/>
      <c r="H14" s="125"/>
      <c r="I14" s="47"/>
    </row>
    <row r="15" spans="1:9" ht="16.5" thickBot="1" x14ac:dyDescent="0.3">
      <c r="D15" s="1"/>
      <c r="I15" s="1"/>
    </row>
    <row r="16" spans="1:9" ht="16.5" thickBot="1" x14ac:dyDescent="0.3">
      <c r="C16" s="11" t="s">
        <v>290</v>
      </c>
      <c r="D16" s="26">
        <f>SUM(D3:D14)</f>
        <v>295</v>
      </c>
      <c r="I16" s="26">
        <f>SUM(I3:I14)</f>
        <v>283</v>
      </c>
    </row>
  </sheetData>
  <mergeCells count="2">
    <mergeCell ref="A1:D1"/>
    <mergeCell ref="F1:I1"/>
  </mergeCells>
  <pageMargins left="0.75" right="0.75" top="1" bottom="1" header="0.5" footer="0.5"/>
  <pageSetup paperSize="9" scale="89" fitToHeight="0" orientation="landscape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24"/>
  <sheetViews>
    <sheetView workbookViewId="0">
      <selection activeCell="M228" sqref="M228"/>
    </sheetView>
  </sheetViews>
  <sheetFormatPr defaultRowHeight="15.75" x14ac:dyDescent="0.25"/>
  <cols>
    <col min="1" max="1" width="9" style="1"/>
    <col min="2" max="3" width="21.625" customWidth="1"/>
    <col min="4" max="4" width="10.625" style="1" customWidth="1"/>
    <col min="5" max="5" width="9" style="43"/>
    <col min="6" max="6" width="11" style="43" customWidth="1"/>
    <col min="7" max="7" width="9" style="43"/>
    <col min="8" max="8" width="13.125" style="43" customWidth="1"/>
    <col min="9" max="9" width="8.875" style="43"/>
    <col min="10" max="10" width="13.125" style="43" customWidth="1"/>
    <col min="11" max="11" width="8.875" style="43"/>
    <col min="12" max="12" width="13.125" style="43" customWidth="1"/>
    <col min="13" max="13" width="8.75" style="24" customWidth="1"/>
    <col min="14" max="14" width="9" style="25"/>
  </cols>
  <sheetData>
    <row r="1" spans="1:14" s="5" customFormat="1" ht="32.25" thickBot="1" x14ac:dyDescent="0.3">
      <c r="A1" s="75" t="s">
        <v>261</v>
      </c>
      <c r="B1" s="71" t="s">
        <v>262</v>
      </c>
      <c r="C1" s="71" t="s">
        <v>2</v>
      </c>
      <c r="D1" s="76" t="s">
        <v>263</v>
      </c>
      <c r="E1" s="73" t="s">
        <v>4</v>
      </c>
      <c r="F1" s="73" t="s">
        <v>5</v>
      </c>
      <c r="G1" s="73" t="s">
        <v>6</v>
      </c>
      <c r="H1" s="74" t="s">
        <v>7</v>
      </c>
      <c r="I1" s="73" t="s">
        <v>8</v>
      </c>
      <c r="J1" s="74" t="s">
        <v>9</v>
      </c>
      <c r="K1" s="73" t="s">
        <v>10</v>
      </c>
      <c r="L1" s="74" t="s">
        <v>11</v>
      </c>
      <c r="M1" s="62" t="s">
        <v>12</v>
      </c>
      <c r="N1" s="63" t="s">
        <v>13</v>
      </c>
    </row>
    <row r="2" spans="1:14" x14ac:dyDescent="0.25">
      <c r="A2" s="77">
        <f>'Individual Scores'!A2</f>
        <v>1</v>
      </c>
      <c r="B2" s="17" t="str">
        <f>'Individual Scores'!B2</f>
        <v>Barbara Crump</v>
      </c>
      <c r="C2" s="18" t="str">
        <f>'Individual Scores'!C2</f>
        <v>Cashmere</v>
      </c>
      <c r="D2" s="7" t="str">
        <f>'Individual Scores'!G2</f>
        <v>Cup</v>
      </c>
      <c r="E2" s="31">
        <v>7</v>
      </c>
      <c r="F2" s="32">
        <v>1</v>
      </c>
      <c r="G2" s="33">
        <v>8</v>
      </c>
      <c r="H2" s="34">
        <v>2</v>
      </c>
      <c r="I2" s="33">
        <v>8</v>
      </c>
      <c r="J2" s="34"/>
      <c r="K2" s="33"/>
      <c r="L2" s="32"/>
      <c r="M2" s="66">
        <f t="shared" ref="M2:M3" si="0">E2+G2+I2+K2</f>
        <v>23</v>
      </c>
      <c r="N2" s="67">
        <f t="shared" ref="N2:N3" si="1">F2+H2+J2+L2</f>
        <v>3</v>
      </c>
    </row>
    <row r="3" spans="1:14" x14ac:dyDescent="0.25">
      <c r="A3" s="78">
        <f>'Individual Scores'!A3</f>
        <v>2</v>
      </c>
      <c r="B3" s="4" t="str">
        <f>'Individual Scores'!B3</f>
        <v>Marlene Troon</v>
      </c>
      <c r="C3" s="6" t="str">
        <f>'Individual Scores'!C3</f>
        <v>Cashmere</v>
      </c>
      <c r="D3" s="6" t="str">
        <f>'Individual Scores'!G3</f>
        <v>Plate</v>
      </c>
      <c r="E3" s="35">
        <v>14</v>
      </c>
      <c r="F3" s="36">
        <v>2</v>
      </c>
      <c r="G3" s="37">
        <v>8</v>
      </c>
      <c r="H3" s="38">
        <v>2</v>
      </c>
      <c r="I3" s="37">
        <v>9</v>
      </c>
      <c r="J3" s="38">
        <v>1</v>
      </c>
      <c r="K3" s="37"/>
      <c r="L3" s="36"/>
      <c r="M3" s="66">
        <f t="shared" si="0"/>
        <v>31</v>
      </c>
      <c r="N3" s="67">
        <f t="shared" si="1"/>
        <v>5</v>
      </c>
    </row>
    <row r="4" spans="1:14" x14ac:dyDescent="0.25">
      <c r="A4" s="78">
        <f>'Individual Scores'!A4</f>
        <v>3</v>
      </c>
      <c r="B4" s="4" t="str">
        <f>'Individual Scores'!B4</f>
        <v>Tim Williams</v>
      </c>
      <c r="C4" s="6" t="str">
        <f>'Individual Scores'!C4</f>
        <v>Cashmere</v>
      </c>
      <c r="D4" s="6" t="str">
        <f>'Individual Scores'!G4</f>
        <v>Cup</v>
      </c>
      <c r="E4" s="35">
        <v>8</v>
      </c>
      <c r="F4" s="36"/>
      <c r="G4" s="37">
        <v>6</v>
      </c>
      <c r="H4" s="38"/>
      <c r="I4" s="37">
        <v>14</v>
      </c>
      <c r="J4" s="38"/>
      <c r="K4" s="37"/>
      <c r="L4" s="36"/>
      <c r="M4" s="66">
        <f t="shared" ref="M4:M67" si="2">E4+G4+I4+K4</f>
        <v>28</v>
      </c>
      <c r="N4" s="67">
        <f t="shared" ref="N4:N67" si="3">F4+H4+J4+L4</f>
        <v>0</v>
      </c>
    </row>
    <row r="5" spans="1:14" x14ac:dyDescent="0.25">
      <c r="A5" s="78">
        <f>'Individual Scores'!A5</f>
        <v>4</v>
      </c>
      <c r="B5" s="4" t="str">
        <f>'Individual Scores'!B5</f>
        <v>Pauline Hindmarsh</v>
      </c>
      <c r="C5" s="6" t="str">
        <f>'Individual Scores'!C5</f>
        <v>Cashmere</v>
      </c>
      <c r="D5" s="6" t="str">
        <f>'Individual Scores'!G5</f>
        <v>Cup</v>
      </c>
      <c r="E5" s="35">
        <v>8</v>
      </c>
      <c r="F5" s="36"/>
      <c r="G5" s="37">
        <v>13</v>
      </c>
      <c r="H5" s="38">
        <v>1</v>
      </c>
      <c r="I5" s="37">
        <v>8</v>
      </c>
      <c r="J5" s="38"/>
      <c r="K5" s="37"/>
      <c r="L5" s="36"/>
      <c r="M5" s="66">
        <f t="shared" si="2"/>
        <v>29</v>
      </c>
      <c r="N5" s="67">
        <f t="shared" si="3"/>
        <v>1</v>
      </c>
    </row>
    <row r="6" spans="1:14" x14ac:dyDescent="0.25">
      <c r="A6" s="78">
        <f>'Individual Scores'!A6</f>
        <v>5</v>
      </c>
      <c r="B6" s="4" t="str">
        <f>'Individual Scores'!B6</f>
        <v>Gary Waterreus</v>
      </c>
      <c r="C6" s="6" t="str">
        <f>'Individual Scores'!C6</f>
        <v>Cashmere</v>
      </c>
      <c r="D6" s="6" t="str">
        <f>'Individual Scores'!G6</f>
        <v>Cup</v>
      </c>
      <c r="E6" s="35">
        <v>9</v>
      </c>
      <c r="F6" s="36">
        <v>3</v>
      </c>
      <c r="G6" s="37">
        <v>9</v>
      </c>
      <c r="H6" s="38">
        <v>1</v>
      </c>
      <c r="I6" s="37">
        <v>13</v>
      </c>
      <c r="J6" s="38">
        <v>3</v>
      </c>
      <c r="K6" s="37"/>
      <c r="L6" s="36"/>
      <c r="M6" s="66">
        <f t="shared" si="2"/>
        <v>31</v>
      </c>
      <c r="N6" s="67">
        <f t="shared" si="3"/>
        <v>7</v>
      </c>
    </row>
    <row r="7" spans="1:14" x14ac:dyDescent="0.25">
      <c r="A7" s="78">
        <f>'Individual Scores'!A7</f>
        <v>6</v>
      </c>
      <c r="B7" s="4" t="str">
        <f>'Individual Scores'!B7</f>
        <v>Brent Logan</v>
      </c>
      <c r="C7" s="6" t="str">
        <f>'Individual Scores'!C7</f>
        <v>Cashmere</v>
      </c>
      <c r="D7" s="6" t="str">
        <f>'Individual Scores'!G7</f>
        <v>Cup</v>
      </c>
      <c r="E7" s="35">
        <v>11</v>
      </c>
      <c r="F7" s="36">
        <v>1</v>
      </c>
      <c r="G7" s="37">
        <v>13</v>
      </c>
      <c r="H7" s="38">
        <v>1</v>
      </c>
      <c r="I7" s="37">
        <v>14</v>
      </c>
      <c r="J7" s="38">
        <v>2</v>
      </c>
      <c r="K7" s="37"/>
      <c r="L7" s="36"/>
      <c r="M7" s="66">
        <f t="shared" si="2"/>
        <v>38</v>
      </c>
      <c r="N7" s="67">
        <f t="shared" si="3"/>
        <v>4</v>
      </c>
    </row>
    <row r="8" spans="1:14" x14ac:dyDescent="0.25">
      <c r="A8" s="78">
        <f>'Individual Scores'!A8</f>
        <v>7</v>
      </c>
      <c r="B8" s="4" t="str">
        <f>'Individual Scores'!B8</f>
        <v>Alison Baynton</v>
      </c>
      <c r="C8" s="6" t="str">
        <f>'Individual Scores'!C8</f>
        <v>Cashmere</v>
      </c>
      <c r="D8" s="6" t="str">
        <f>'Individual Scores'!G8</f>
        <v>Plate</v>
      </c>
      <c r="E8" s="35">
        <v>12</v>
      </c>
      <c r="F8" s="36"/>
      <c r="G8" s="37">
        <v>10</v>
      </c>
      <c r="H8" s="38"/>
      <c r="I8" s="37">
        <v>13</v>
      </c>
      <c r="J8" s="38">
        <v>1</v>
      </c>
      <c r="K8" s="37"/>
      <c r="L8" s="36"/>
      <c r="M8" s="66">
        <f t="shared" si="2"/>
        <v>35</v>
      </c>
      <c r="N8" s="67">
        <f t="shared" si="3"/>
        <v>1</v>
      </c>
    </row>
    <row r="9" spans="1:14" x14ac:dyDescent="0.25">
      <c r="A9" s="78">
        <f>'Individual Scores'!A9</f>
        <v>8</v>
      </c>
      <c r="B9" s="4" t="str">
        <f>'Individual Scores'!B9</f>
        <v>Mike Austin</v>
      </c>
      <c r="C9" s="6" t="str">
        <f>'Individual Scores'!C9</f>
        <v>Cashmere</v>
      </c>
      <c r="D9" s="6" t="str">
        <f>'Individual Scores'!G9</f>
        <v>Cup</v>
      </c>
      <c r="E9" s="35">
        <v>12</v>
      </c>
      <c r="F9" s="36">
        <v>2</v>
      </c>
      <c r="G9" s="37">
        <v>12</v>
      </c>
      <c r="H9" s="38"/>
      <c r="I9" s="37">
        <v>11</v>
      </c>
      <c r="J9" s="38">
        <v>1</v>
      </c>
      <c r="K9" s="37"/>
      <c r="L9" s="36"/>
      <c r="M9" s="66">
        <f t="shared" si="2"/>
        <v>35</v>
      </c>
      <c r="N9" s="67">
        <f t="shared" si="3"/>
        <v>3</v>
      </c>
    </row>
    <row r="10" spans="1:14" x14ac:dyDescent="0.25">
      <c r="A10" s="78">
        <f>'Individual Scores'!A10</f>
        <v>9</v>
      </c>
      <c r="B10" s="4" t="str">
        <f>'Individual Scores'!B10</f>
        <v>Audrey Siddells</v>
      </c>
      <c r="C10" s="6" t="str">
        <f>'Individual Scores'!C10</f>
        <v>Castlecliff</v>
      </c>
      <c r="D10" s="6" t="str">
        <f>'Individual Scores'!G10</f>
        <v>Cup</v>
      </c>
      <c r="E10" s="35">
        <v>6</v>
      </c>
      <c r="F10" s="36">
        <v>2</v>
      </c>
      <c r="G10" s="37">
        <v>8</v>
      </c>
      <c r="H10" s="38"/>
      <c r="I10" s="37">
        <v>9</v>
      </c>
      <c r="J10" s="38">
        <v>1</v>
      </c>
      <c r="K10" s="37"/>
      <c r="L10" s="36"/>
      <c r="M10" s="66">
        <f t="shared" si="2"/>
        <v>23</v>
      </c>
      <c r="N10" s="67">
        <f t="shared" si="3"/>
        <v>3</v>
      </c>
    </row>
    <row r="11" spans="1:14" x14ac:dyDescent="0.25">
      <c r="A11" s="78">
        <f>'Individual Scores'!A11</f>
        <v>10</v>
      </c>
      <c r="B11" s="4" t="str">
        <f>'Individual Scores'!B11</f>
        <v>Lillian Kumar</v>
      </c>
      <c r="C11" s="6" t="str">
        <f>'Individual Scores'!C11</f>
        <v>Castlecliff</v>
      </c>
      <c r="D11" s="6" t="str">
        <f>'Individual Scores'!G11</f>
        <v>Cup</v>
      </c>
      <c r="E11" s="35">
        <v>7</v>
      </c>
      <c r="F11" s="36">
        <v>1</v>
      </c>
      <c r="G11" s="37">
        <v>4</v>
      </c>
      <c r="H11" s="38"/>
      <c r="I11" s="37">
        <v>12</v>
      </c>
      <c r="J11" s="38"/>
      <c r="K11" s="37"/>
      <c r="L11" s="36"/>
      <c r="M11" s="66">
        <f t="shared" si="2"/>
        <v>23</v>
      </c>
      <c r="N11" s="67">
        <f t="shared" si="3"/>
        <v>1</v>
      </c>
    </row>
    <row r="12" spans="1:14" x14ac:dyDescent="0.25">
      <c r="A12" s="78">
        <f>'Individual Scores'!A12</f>
        <v>11</v>
      </c>
      <c r="B12" s="4" t="str">
        <f>'Individual Scores'!B12</f>
        <v>Linda Goodgame</v>
      </c>
      <c r="C12" s="6" t="str">
        <f>'Individual Scores'!C12</f>
        <v>Castlecliff</v>
      </c>
      <c r="D12" s="6" t="str">
        <f>'Individual Scores'!G12</f>
        <v>Plate</v>
      </c>
      <c r="E12" s="35">
        <v>10</v>
      </c>
      <c r="F12" s="36">
        <v>2</v>
      </c>
      <c r="G12" s="37">
        <v>6</v>
      </c>
      <c r="H12" s="38"/>
      <c r="I12" s="37">
        <v>9</v>
      </c>
      <c r="J12" s="38">
        <v>1</v>
      </c>
      <c r="K12" s="37"/>
      <c r="L12" s="36"/>
      <c r="M12" s="66">
        <f t="shared" si="2"/>
        <v>25</v>
      </c>
      <c r="N12" s="67">
        <f t="shared" si="3"/>
        <v>3</v>
      </c>
    </row>
    <row r="13" spans="1:14" x14ac:dyDescent="0.25">
      <c r="A13" s="78">
        <f>'Individual Scores'!A13</f>
        <v>12</v>
      </c>
      <c r="B13" s="4" t="str">
        <f>'Individual Scores'!B13</f>
        <v>Lexi Thompson</v>
      </c>
      <c r="C13" s="6" t="str">
        <f>'Individual Scores'!C13</f>
        <v>Castlecliff</v>
      </c>
      <c r="D13" s="6" t="str">
        <f>'Individual Scores'!G13</f>
        <v>Plate</v>
      </c>
      <c r="E13" s="35">
        <v>13</v>
      </c>
      <c r="F13" s="36">
        <v>1</v>
      </c>
      <c r="G13" s="37">
        <v>6</v>
      </c>
      <c r="H13" s="38"/>
      <c r="I13" s="37">
        <v>6</v>
      </c>
      <c r="J13" s="38"/>
      <c r="K13" s="37"/>
      <c r="L13" s="36"/>
      <c r="M13" s="66">
        <f t="shared" si="2"/>
        <v>25</v>
      </c>
      <c r="N13" s="67">
        <f t="shared" si="3"/>
        <v>1</v>
      </c>
    </row>
    <row r="14" spans="1:14" x14ac:dyDescent="0.25">
      <c r="A14" s="78">
        <f>'Individual Scores'!A14</f>
        <v>13</v>
      </c>
      <c r="B14" s="4" t="str">
        <f>'Individual Scores'!B14</f>
        <v>Carol Arnel</v>
      </c>
      <c r="C14" s="6" t="str">
        <f>'Individual Scores'!C14</f>
        <v>Castlecliff</v>
      </c>
      <c r="D14" s="6" t="str">
        <f>'Individual Scores'!G14</f>
        <v>Cup</v>
      </c>
      <c r="E14" s="35">
        <v>9</v>
      </c>
      <c r="F14" s="36">
        <v>1</v>
      </c>
      <c r="G14" s="37">
        <v>3</v>
      </c>
      <c r="H14" s="38">
        <v>1</v>
      </c>
      <c r="I14" s="37">
        <v>3</v>
      </c>
      <c r="J14" s="38">
        <v>1</v>
      </c>
      <c r="K14" s="37"/>
      <c r="L14" s="36"/>
      <c r="M14" s="66">
        <f t="shared" si="2"/>
        <v>15</v>
      </c>
      <c r="N14" s="67">
        <f t="shared" si="3"/>
        <v>3</v>
      </c>
    </row>
    <row r="15" spans="1:14" x14ac:dyDescent="0.25">
      <c r="A15" s="78">
        <f>'Individual Scores'!A15</f>
        <v>14</v>
      </c>
      <c r="B15" s="4" t="str">
        <f>'Individual Scores'!B15</f>
        <v>Terry Teweri</v>
      </c>
      <c r="C15" s="6" t="str">
        <f>'Individual Scores'!C15</f>
        <v>Castlecliff</v>
      </c>
      <c r="D15" s="6" t="str">
        <f>'Individual Scores'!G15</f>
        <v>Cup</v>
      </c>
      <c r="E15" s="35">
        <v>9</v>
      </c>
      <c r="F15" s="36">
        <v>1</v>
      </c>
      <c r="G15" s="37">
        <v>5</v>
      </c>
      <c r="H15" s="38">
        <v>3</v>
      </c>
      <c r="I15" s="37">
        <v>11</v>
      </c>
      <c r="J15" s="38">
        <v>1</v>
      </c>
      <c r="K15" s="37"/>
      <c r="L15" s="36"/>
      <c r="M15" s="66">
        <f t="shared" si="2"/>
        <v>25</v>
      </c>
      <c r="N15" s="67">
        <f t="shared" si="3"/>
        <v>5</v>
      </c>
    </row>
    <row r="16" spans="1:14" x14ac:dyDescent="0.25">
      <c r="A16" s="78">
        <f>'Individual Scores'!A16</f>
        <v>15</v>
      </c>
      <c r="B16" s="4" t="str">
        <f>'Individual Scores'!B16</f>
        <v>Ken Clewett</v>
      </c>
      <c r="C16" s="6" t="str">
        <f>'Individual Scores'!C16</f>
        <v>Castlecliff</v>
      </c>
      <c r="D16" s="6" t="str">
        <f>'Individual Scores'!G16</f>
        <v>Plate</v>
      </c>
      <c r="E16" s="35">
        <v>6</v>
      </c>
      <c r="F16" s="36">
        <v>2</v>
      </c>
      <c r="G16" s="37">
        <v>7</v>
      </c>
      <c r="H16" s="38">
        <v>1</v>
      </c>
      <c r="I16" s="37">
        <v>8</v>
      </c>
      <c r="J16" s="38"/>
      <c r="K16" s="37"/>
      <c r="L16" s="36"/>
      <c r="M16" s="66">
        <f t="shared" si="2"/>
        <v>21</v>
      </c>
      <c r="N16" s="67">
        <f t="shared" si="3"/>
        <v>3</v>
      </c>
    </row>
    <row r="17" spans="1:14" x14ac:dyDescent="0.25">
      <c r="A17" s="78">
        <f>'Individual Scores'!A17</f>
        <v>16</v>
      </c>
      <c r="B17" s="4" t="str">
        <f>'Individual Scores'!B17</f>
        <v xml:space="preserve">Wendy Brinsley </v>
      </c>
      <c r="C17" s="6" t="str">
        <f>'Individual Scores'!C17</f>
        <v>Castlecliff</v>
      </c>
      <c r="D17" s="6" t="str">
        <f>'Individual Scores'!G17</f>
        <v>Plate</v>
      </c>
      <c r="E17" s="35">
        <v>9</v>
      </c>
      <c r="F17" s="36">
        <v>1</v>
      </c>
      <c r="G17" s="37">
        <v>11</v>
      </c>
      <c r="H17" s="38">
        <v>1</v>
      </c>
      <c r="I17" s="37">
        <v>14</v>
      </c>
      <c r="J17" s="38"/>
      <c r="K17" s="37"/>
      <c r="L17" s="36"/>
      <c r="M17" s="66">
        <f t="shared" si="2"/>
        <v>34</v>
      </c>
      <c r="N17" s="67">
        <f t="shared" si="3"/>
        <v>2</v>
      </c>
    </row>
    <row r="18" spans="1:14" x14ac:dyDescent="0.25">
      <c r="A18" s="78">
        <f>'Individual Scores'!A18</f>
        <v>17</v>
      </c>
      <c r="B18" s="4" t="str">
        <f>'Individual Scores'!B18</f>
        <v>David Hockley</v>
      </c>
      <c r="C18" s="6" t="str">
        <f>'Individual Scores'!C18</f>
        <v>Clubs of Marlborough</v>
      </c>
      <c r="D18" s="6" t="str">
        <f>'Individual Scores'!G18</f>
        <v>Cup</v>
      </c>
      <c r="E18" s="35">
        <v>11</v>
      </c>
      <c r="F18" s="36">
        <v>1</v>
      </c>
      <c r="G18" s="37">
        <v>8</v>
      </c>
      <c r="H18" s="38"/>
      <c r="I18" s="37">
        <v>7</v>
      </c>
      <c r="J18" s="38">
        <v>1</v>
      </c>
      <c r="K18" s="37"/>
      <c r="L18" s="36"/>
      <c r="M18" s="66">
        <f t="shared" si="2"/>
        <v>26</v>
      </c>
      <c r="N18" s="67">
        <f t="shared" si="3"/>
        <v>2</v>
      </c>
    </row>
    <row r="19" spans="1:14" x14ac:dyDescent="0.25">
      <c r="A19" s="78">
        <f>'Individual Scores'!A19</f>
        <v>18</v>
      </c>
      <c r="B19" s="4" t="str">
        <f>'Individual Scores'!B19</f>
        <v>Chris Campbell</v>
      </c>
      <c r="C19" s="6" t="str">
        <f>'Individual Scores'!C19</f>
        <v>Clubs of Marlborough</v>
      </c>
      <c r="D19" s="6" t="str">
        <f>'Individual Scores'!G19</f>
        <v>Cup</v>
      </c>
      <c r="E19" s="35">
        <v>10</v>
      </c>
      <c r="F19" s="36">
        <v>2</v>
      </c>
      <c r="G19" s="37">
        <v>8</v>
      </c>
      <c r="H19" s="38">
        <v>2</v>
      </c>
      <c r="I19" s="37">
        <v>11</v>
      </c>
      <c r="J19" s="38">
        <v>1</v>
      </c>
      <c r="K19" s="37"/>
      <c r="L19" s="36"/>
      <c r="M19" s="66">
        <f t="shared" si="2"/>
        <v>29</v>
      </c>
      <c r="N19" s="67">
        <f t="shared" si="3"/>
        <v>5</v>
      </c>
    </row>
    <row r="20" spans="1:14" x14ac:dyDescent="0.25">
      <c r="A20" s="78">
        <f>'Individual Scores'!A20</f>
        <v>19</v>
      </c>
      <c r="B20" s="4" t="str">
        <f>'Individual Scores'!B20</f>
        <v>Laisa Gibbins</v>
      </c>
      <c r="C20" s="6" t="str">
        <f>'Individual Scores'!C20</f>
        <v>Clubs of Marlborough</v>
      </c>
      <c r="D20" s="6" t="str">
        <f>'Individual Scores'!G20</f>
        <v>Plate</v>
      </c>
      <c r="E20" s="35">
        <v>12</v>
      </c>
      <c r="F20" s="36"/>
      <c r="G20" s="37">
        <v>10</v>
      </c>
      <c r="H20" s="38"/>
      <c r="I20" s="37">
        <v>13</v>
      </c>
      <c r="J20" s="38">
        <v>1</v>
      </c>
      <c r="K20" s="37"/>
      <c r="L20" s="36"/>
      <c r="M20" s="66">
        <f t="shared" si="2"/>
        <v>35</v>
      </c>
      <c r="N20" s="67">
        <f t="shared" si="3"/>
        <v>1</v>
      </c>
    </row>
    <row r="21" spans="1:14" x14ac:dyDescent="0.25">
      <c r="A21" s="78">
        <f>'Individual Scores'!A21</f>
        <v>20</v>
      </c>
      <c r="B21" s="4" t="str">
        <f>'Individual Scores'!B21</f>
        <v>Ivan Neame</v>
      </c>
      <c r="C21" s="6" t="str">
        <f>'Individual Scores'!C21</f>
        <v>Clubs of Marlborough</v>
      </c>
      <c r="D21" s="6" t="str">
        <f>'Individual Scores'!G21</f>
        <v>Cup</v>
      </c>
      <c r="E21" s="35">
        <v>8</v>
      </c>
      <c r="F21" s="36">
        <v>2</v>
      </c>
      <c r="G21" s="37">
        <v>11</v>
      </c>
      <c r="H21" s="38">
        <v>3</v>
      </c>
      <c r="I21" s="37">
        <v>6</v>
      </c>
      <c r="J21" s="38">
        <v>2</v>
      </c>
      <c r="K21" s="37"/>
      <c r="L21" s="36"/>
      <c r="M21" s="66">
        <f t="shared" si="2"/>
        <v>25</v>
      </c>
      <c r="N21" s="67">
        <f t="shared" si="3"/>
        <v>7</v>
      </c>
    </row>
    <row r="22" spans="1:14" x14ac:dyDescent="0.25">
      <c r="A22" s="78">
        <f>'Individual Scores'!A22</f>
        <v>21</v>
      </c>
      <c r="B22" s="4" t="str">
        <f>'Individual Scores'!B22</f>
        <v>Warren Young</v>
      </c>
      <c r="C22" s="6" t="str">
        <f>'Individual Scores'!C22</f>
        <v>Clubs of Marlborough</v>
      </c>
      <c r="D22" s="6" t="str">
        <f>'Individual Scores'!G22</f>
        <v>Plate</v>
      </c>
      <c r="E22" s="35">
        <v>7</v>
      </c>
      <c r="F22" s="36">
        <v>3</v>
      </c>
      <c r="G22" s="37">
        <v>13</v>
      </c>
      <c r="H22" s="38">
        <v>3</v>
      </c>
      <c r="I22" s="37">
        <v>9</v>
      </c>
      <c r="J22" s="38">
        <v>1</v>
      </c>
      <c r="K22" s="37"/>
      <c r="L22" s="36"/>
      <c r="M22" s="66">
        <f t="shared" si="2"/>
        <v>29</v>
      </c>
      <c r="N22" s="67">
        <f t="shared" si="3"/>
        <v>7</v>
      </c>
    </row>
    <row r="23" spans="1:14" x14ac:dyDescent="0.25">
      <c r="A23" s="78">
        <f>'Individual Scores'!A23</f>
        <v>22</v>
      </c>
      <c r="B23" s="4" t="str">
        <f>'Individual Scores'!B23</f>
        <v>George Eaton</v>
      </c>
      <c r="C23" s="6" t="str">
        <f>'Individual Scores'!C23</f>
        <v>Clubs of Marlborough</v>
      </c>
      <c r="D23" s="6" t="str">
        <f>'Individual Scores'!G23</f>
        <v>Plate</v>
      </c>
      <c r="E23" s="35">
        <v>14</v>
      </c>
      <c r="F23" s="36"/>
      <c r="G23" s="37">
        <v>11</v>
      </c>
      <c r="H23" s="38">
        <v>1</v>
      </c>
      <c r="I23" s="37">
        <v>10</v>
      </c>
      <c r="J23" s="38"/>
      <c r="K23" s="37"/>
      <c r="L23" s="36"/>
      <c r="M23" s="66">
        <f t="shared" si="2"/>
        <v>35</v>
      </c>
      <c r="N23" s="67">
        <f t="shared" si="3"/>
        <v>1</v>
      </c>
    </row>
    <row r="24" spans="1:14" x14ac:dyDescent="0.25">
      <c r="A24" s="78">
        <f>'Individual Scores'!A24</f>
        <v>23</v>
      </c>
      <c r="B24" s="4" t="str">
        <f>'Individual Scores'!B24</f>
        <v>Barbara Rarity</v>
      </c>
      <c r="C24" s="6" t="str">
        <f>'Individual Scores'!C24</f>
        <v>Clubs of Marlborough</v>
      </c>
      <c r="D24" s="6" t="str">
        <f>'Individual Scores'!G24</f>
        <v>Plate</v>
      </c>
      <c r="E24" s="35">
        <v>4</v>
      </c>
      <c r="F24" s="36">
        <v>2</v>
      </c>
      <c r="G24" s="37">
        <v>6</v>
      </c>
      <c r="H24" s="38">
        <v>2</v>
      </c>
      <c r="I24" s="37">
        <v>10</v>
      </c>
      <c r="J24" s="38"/>
      <c r="K24" s="37"/>
      <c r="L24" s="36"/>
      <c r="M24" s="66">
        <f t="shared" si="2"/>
        <v>20</v>
      </c>
      <c r="N24" s="67">
        <f t="shared" si="3"/>
        <v>4</v>
      </c>
    </row>
    <row r="25" spans="1:14" x14ac:dyDescent="0.25">
      <c r="A25" s="78">
        <f>'Individual Scores'!A25</f>
        <v>24</v>
      </c>
      <c r="B25" s="4" t="str">
        <f>'Individual Scores'!B25</f>
        <v>Lesley Greenall</v>
      </c>
      <c r="C25" s="6" t="str">
        <f>'Individual Scores'!C25</f>
        <v>Clubs of Marlborough</v>
      </c>
      <c r="D25" s="6" t="str">
        <f>'Individual Scores'!G25</f>
        <v>Cup</v>
      </c>
      <c r="E25" s="35">
        <v>6</v>
      </c>
      <c r="F25" s="36"/>
      <c r="G25" s="37">
        <v>10</v>
      </c>
      <c r="H25" s="38">
        <v>2</v>
      </c>
      <c r="I25" s="37">
        <v>10</v>
      </c>
      <c r="J25" s="38"/>
      <c r="K25" s="37"/>
      <c r="L25" s="36"/>
      <c r="M25" s="66">
        <f t="shared" si="2"/>
        <v>26</v>
      </c>
      <c r="N25" s="67">
        <f t="shared" si="3"/>
        <v>2</v>
      </c>
    </row>
    <row r="26" spans="1:14" x14ac:dyDescent="0.25">
      <c r="A26" s="78">
        <f>'Individual Scores'!A26</f>
        <v>25</v>
      </c>
      <c r="B26" s="4" t="str">
        <f>'Individual Scores'!B26</f>
        <v>Jean Casserley</v>
      </c>
      <c r="C26" s="6" t="str">
        <f>'Individual Scores'!C26</f>
        <v>Club Waimea</v>
      </c>
      <c r="D26" s="6" t="str">
        <f>'Individual Scores'!G26</f>
        <v>Cup</v>
      </c>
      <c r="E26" s="35">
        <v>10</v>
      </c>
      <c r="F26" s="36"/>
      <c r="G26" s="37">
        <v>6</v>
      </c>
      <c r="H26" s="38"/>
      <c r="I26" s="37">
        <v>6</v>
      </c>
      <c r="J26" s="38"/>
      <c r="K26" s="37"/>
      <c r="L26" s="36"/>
      <c r="M26" s="66">
        <f t="shared" si="2"/>
        <v>22</v>
      </c>
      <c r="N26" s="67">
        <f t="shared" si="3"/>
        <v>0</v>
      </c>
    </row>
    <row r="27" spans="1:14" x14ac:dyDescent="0.25">
      <c r="A27" s="78">
        <f>'Individual Scores'!A27</f>
        <v>26</v>
      </c>
      <c r="B27" s="4" t="str">
        <f>'Individual Scores'!B27</f>
        <v>Monica Kennedy</v>
      </c>
      <c r="C27" s="6" t="str">
        <f>'Individual Scores'!C27</f>
        <v>Club Waimea</v>
      </c>
      <c r="D27" s="6" t="str">
        <f>'Individual Scores'!G27</f>
        <v>Cup</v>
      </c>
      <c r="E27" s="35">
        <v>6</v>
      </c>
      <c r="F27" s="36"/>
      <c r="G27" s="37">
        <v>9</v>
      </c>
      <c r="H27" s="38">
        <v>1</v>
      </c>
      <c r="I27" s="37">
        <v>11</v>
      </c>
      <c r="J27" s="38">
        <v>1</v>
      </c>
      <c r="K27" s="37"/>
      <c r="L27" s="36"/>
      <c r="M27" s="66">
        <f t="shared" si="2"/>
        <v>26</v>
      </c>
      <c r="N27" s="67">
        <f t="shared" si="3"/>
        <v>2</v>
      </c>
    </row>
    <row r="28" spans="1:14" x14ac:dyDescent="0.25">
      <c r="A28" s="78">
        <f>'Individual Scores'!A28</f>
        <v>27</v>
      </c>
      <c r="B28" s="4" t="str">
        <f>'Individual Scores'!B28</f>
        <v>Susan Baker</v>
      </c>
      <c r="C28" s="6" t="str">
        <f>'Individual Scores'!C28</f>
        <v>Club Waimea</v>
      </c>
      <c r="D28" s="6" t="str">
        <f>'Individual Scores'!G28</f>
        <v>Cup</v>
      </c>
      <c r="E28" s="35">
        <v>10</v>
      </c>
      <c r="F28" s="36"/>
      <c r="G28" s="37">
        <v>7</v>
      </c>
      <c r="H28" s="38">
        <v>1</v>
      </c>
      <c r="I28" s="37">
        <v>2</v>
      </c>
      <c r="J28" s="38">
        <v>2</v>
      </c>
      <c r="K28" s="37"/>
      <c r="L28" s="36"/>
      <c r="M28" s="66">
        <f t="shared" si="2"/>
        <v>19</v>
      </c>
      <c r="N28" s="67">
        <f t="shared" si="3"/>
        <v>3</v>
      </c>
    </row>
    <row r="29" spans="1:14" x14ac:dyDescent="0.25">
      <c r="A29" s="78">
        <f>'Individual Scores'!A29</f>
        <v>28</v>
      </c>
      <c r="B29" s="4" t="str">
        <f>'Individual Scores'!B29</f>
        <v>Judy Browning</v>
      </c>
      <c r="C29" s="6" t="str">
        <f>'Individual Scores'!C29</f>
        <v>Club Waimea</v>
      </c>
      <c r="D29" s="6" t="str">
        <f>'Individual Scores'!G29</f>
        <v>Plate</v>
      </c>
      <c r="E29" s="35">
        <v>5</v>
      </c>
      <c r="F29" s="36">
        <v>1</v>
      </c>
      <c r="G29" s="37">
        <v>3</v>
      </c>
      <c r="H29" s="38">
        <v>1</v>
      </c>
      <c r="I29" s="37">
        <v>13</v>
      </c>
      <c r="J29" s="38">
        <v>1</v>
      </c>
      <c r="K29" s="37"/>
      <c r="L29" s="36"/>
      <c r="M29" s="66">
        <f t="shared" si="2"/>
        <v>21</v>
      </c>
      <c r="N29" s="67">
        <f t="shared" si="3"/>
        <v>3</v>
      </c>
    </row>
    <row r="30" spans="1:14" x14ac:dyDescent="0.25">
      <c r="A30" s="78">
        <f>'Individual Scores'!A30</f>
        <v>29</v>
      </c>
      <c r="B30" s="4" t="str">
        <f>'Individual Scores'!B30</f>
        <v>Michael Browning</v>
      </c>
      <c r="C30" s="6" t="str">
        <f>'Individual Scores'!C30</f>
        <v>Club Waimea</v>
      </c>
      <c r="D30" s="6" t="str">
        <f>'Individual Scores'!G30</f>
        <v>Cup</v>
      </c>
      <c r="E30" s="35">
        <v>10</v>
      </c>
      <c r="F30" s="36"/>
      <c r="G30" s="37">
        <v>7</v>
      </c>
      <c r="H30" s="38">
        <v>1</v>
      </c>
      <c r="I30" s="37">
        <v>9</v>
      </c>
      <c r="J30" s="38">
        <v>3</v>
      </c>
      <c r="K30" s="37"/>
      <c r="L30" s="36"/>
      <c r="M30" s="66">
        <f t="shared" si="2"/>
        <v>26</v>
      </c>
      <c r="N30" s="67">
        <f t="shared" si="3"/>
        <v>4</v>
      </c>
    </row>
    <row r="31" spans="1:14" x14ac:dyDescent="0.25">
      <c r="A31" s="78">
        <f>'Individual Scores'!A31</f>
        <v>30</v>
      </c>
      <c r="B31" s="4" t="str">
        <f>'Individual Scores'!B31</f>
        <v>Jan Grady</v>
      </c>
      <c r="C31" s="6" t="str">
        <f>'Individual Scores'!C31</f>
        <v>Club Waimea</v>
      </c>
      <c r="D31" s="6" t="str">
        <f>'Individual Scores'!G31</f>
        <v>Cup</v>
      </c>
      <c r="E31" s="35">
        <v>8</v>
      </c>
      <c r="F31" s="36">
        <v>2</v>
      </c>
      <c r="G31" s="37">
        <v>5</v>
      </c>
      <c r="H31" s="38">
        <v>1</v>
      </c>
      <c r="I31" s="37">
        <v>7</v>
      </c>
      <c r="J31" s="38">
        <v>1</v>
      </c>
      <c r="K31" s="37"/>
      <c r="L31" s="36"/>
      <c r="M31" s="66">
        <f t="shared" si="2"/>
        <v>20</v>
      </c>
      <c r="N31" s="67">
        <f t="shared" si="3"/>
        <v>4</v>
      </c>
    </row>
    <row r="32" spans="1:14" x14ac:dyDescent="0.25">
      <c r="A32" s="78">
        <f>'Individual Scores'!A32</f>
        <v>31</v>
      </c>
      <c r="B32" s="4" t="str">
        <f>'Individual Scores'!B32</f>
        <v>Shirley Burt</v>
      </c>
      <c r="C32" s="6" t="str">
        <f>'Individual Scores'!C32</f>
        <v>Club Waimea</v>
      </c>
      <c r="D32" s="6" t="str">
        <f>'Individual Scores'!G32</f>
        <v>Plate</v>
      </c>
      <c r="E32" s="35">
        <v>9</v>
      </c>
      <c r="F32" s="36">
        <v>1</v>
      </c>
      <c r="G32" s="37">
        <v>5</v>
      </c>
      <c r="H32" s="38">
        <v>1</v>
      </c>
      <c r="I32" s="37">
        <v>13</v>
      </c>
      <c r="J32" s="38">
        <v>1</v>
      </c>
      <c r="K32" s="37"/>
      <c r="L32" s="36"/>
      <c r="M32" s="66">
        <f t="shared" si="2"/>
        <v>27</v>
      </c>
      <c r="N32" s="67">
        <f t="shared" si="3"/>
        <v>3</v>
      </c>
    </row>
    <row r="33" spans="1:14" x14ac:dyDescent="0.25">
      <c r="A33" s="78">
        <f>'Individual Scores'!A33</f>
        <v>32</v>
      </c>
      <c r="B33" s="4" t="str">
        <f>'Individual Scores'!B33</f>
        <v>Ron Burt</v>
      </c>
      <c r="C33" s="6" t="str">
        <f>'Individual Scores'!C33</f>
        <v>Club Waimea</v>
      </c>
      <c r="D33" s="6" t="str">
        <f>'Individual Scores'!G33</f>
        <v>Plate</v>
      </c>
      <c r="E33" s="35">
        <v>10</v>
      </c>
      <c r="F33" s="36"/>
      <c r="G33" s="37">
        <v>3</v>
      </c>
      <c r="H33" s="38">
        <v>1</v>
      </c>
      <c r="I33" s="37">
        <v>7</v>
      </c>
      <c r="J33" s="38">
        <v>1</v>
      </c>
      <c r="K33" s="37"/>
      <c r="L33" s="36"/>
      <c r="M33" s="66">
        <f t="shared" si="2"/>
        <v>20</v>
      </c>
      <c r="N33" s="67">
        <f t="shared" si="3"/>
        <v>2</v>
      </c>
    </row>
    <row r="34" spans="1:14" x14ac:dyDescent="0.25">
      <c r="A34" s="78">
        <f>'Individual Scores'!A34</f>
        <v>33</v>
      </c>
      <c r="B34" s="4" t="str">
        <f>'Individual Scores'!B34</f>
        <v>Anne Hepburn</v>
      </c>
      <c r="C34" s="6" t="str">
        <f>'Individual Scores'!C34</f>
        <v>Hornby</v>
      </c>
      <c r="D34" s="6" t="str">
        <f>'Individual Scores'!G34</f>
        <v>Cup</v>
      </c>
      <c r="E34" s="35">
        <v>11</v>
      </c>
      <c r="F34" s="36">
        <v>1</v>
      </c>
      <c r="G34" s="37">
        <v>10</v>
      </c>
      <c r="H34" s="38">
        <v>2</v>
      </c>
      <c r="I34" s="37">
        <v>14</v>
      </c>
      <c r="J34" s="38"/>
      <c r="K34" s="37"/>
      <c r="L34" s="36"/>
      <c r="M34" s="66">
        <f t="shared" si="2"/>
        <v>35</v>
      </c>
      <c r="N34" s="67">
        <f t="shared" si="3"/>
        <v>3</v>
      </c>
    </row>
    <row r="35" spans="1:14" x14ac:dyDescent="0.25">
      <c r="A35" s="78">
        <f>'Individual Scores'!A35</f>
        <v>34</v>
      </c>
      <c r="B35" s="4" t="str">
        <f>'Individual Scores'!B35</f>
        <v>Gwen Kirk</v>
      </c>
      <c r="C35" s="6" t="str">
        <f>'Individual Scores'!C35</f>
        <v>Hornby</v>
      </c>
      <c r="D35" s="6" t="str">
        <f>'Individual Scores'!G35</f>
        <v>Plate</v>
      </c>
      <c r="E35" s="35">
        <v>7</v>
      </c>
      <c r="F35" s="36">
        <v>1</v>
      </c>
      <c r="G35" s="37">
        <v>9</v>
      </c>
      <c r="H35" s="38">
        <v>1</v>
      </c>
      <c r="I35" s="37">
        <v>10</v>
      </c>
      <c r="J35" s="38">
        <v>2</v>
      </c>
      <c r="K35" s="37"/>
      <c r="L35" s="36"/>
      <c r="M35" s="66">
        <f t="shared" si="2"/>
        <v>26</v>
      </c>
      <c r="N35" s="67">
        <f t="shared" si="3"/>
        <v>4</v>
      </c>
    </row>
    <row r="36" spans="1:14" x14ac:dyDescent="0.25">
      <c r="A36" s="78">
        <f>'Individual Scores'!A36</f>
        <v>35</v>
      </c>
      <c r="B36" s="4" t="str">
        <f>'Individual Scores'!B36</f>
        <v>Lorraine Cole</v>
      </c>
      <c r="C36" s="6" t="str">
        <f>'Individual Scores'!C36</f>
        <v>Hornby</v>
      </c>
      <c r="D36" s="6" t="str">
        <f>'Individual Scores'!G36</f>
        <v>Cup</v>
      </c>
      <c r="E36" s="35">
        <v>10</v>
      </c>
      <c r="F36" s="36"/>
      <c r="G36" s="37">
        <v>8</v>
      </c>
      <c r="H36" s="38"/>
      <c r="I36" s="37">
        <v>13</v>
      </c>
      <c r="J36" s="38">
        <v>1</v>
      </c>
      <c r="K36" s="37"/>
      <c r="L36" s="36"/>
      <c r="M36" s="66">
        <f t="shared" si="2"/>
        <v>31</v>
      </c>
      <c r="N36" s="67">
        <f t="shared" si="3"/>
        <v>1</v>
      </c>
    </row>
    <row r="37" spans="1:14" x14ac:dyDescent="0.25">
      <c r="A37" s="78">
        <f>'Individual Scores'!A37</f>
        <v>36</v>
      </c>
      <c r="B37" s="4" t="str">
        <f>'Individual Scores'!B37</f>
        <v>Patricia Cole</v>
      </c>
      <c r="C37" s="6" t="str">
        <f>'Individual Scores'!C37</f>
        <v>Hornby</v>
      </c>
      <c r="D37" s="6" t="str">
        <f>'Individual Scores'!G37</f>
        <v>Cup</v>
      </c>
      <c r="E37" s="35">
        <v>9</v>
      </c>
      <c r="F37" s="36">
        <v>1</v>
      </c>
      <c r="G37" s="37">
        <v>16</v>
      </c>
      <c r="H37" s="38"/>
      <c r="I37" s="37">
        <v>10</v>
      </c>
      <c r="J37" s="38"/>
      <c r="K37" s="37"/>
      <c r="L37" s="36"/>
      <c r="M37" s="66">
        <f t="shared" si="2"/>
        <v>35</v>
      </c>
      <c r="N37" s="67">
        <f t="shared" si="3"/>
        <v>1</v>
      </c>
    </row>
    <row r="38" spans="1:14" x14ac:dyDescent="0.25">
      <c r="A38" s="78">
        <f>'Individual Scores'!A38</f>
        <v>37</v>
      </c>
      <c r="B38" s="4" t="str">
        <f>'Individual Scores'!B38</f>
        <v>Helen James</v>
      </c>
      <c r="C38" s="6" t="str">
        <f>'Individual Scores'!C38</f>
        <v>Hornby</v>
      </c>
      <c r="D38" s="6" t="str">
        <f>'Individual Scores'!G38</f>
        <v>Plate</v>
      </c>
      <c r="E38" s="35">
        <v>11</v>
      </c>
      <c r="F38" s="36">
        <v>1</v>
      </c>
      <c r="G38" s="37">
        <v>8</v>
      </c>
      <c r="H38" s="38">
        <v>2</v>
      </c>
      <c r="I38" s="37">
        <v>12</v>
      </c>
      <c r="J38" s="38">
        <v>2</v>
      </c>
      <c r="K38" s="37"/>
      <c r="L38" s="36"/>
      <c r="M38" s="66">
        <f t="shared" si="2"/>
        <v>31</v>
      </c>
      <c r="N38" s="67">
        <f t="shared" si="3"/>
        <v>5</v>
      </c>
    </row>
    <row r="39" spans="1:14" x14ac:dyDescent="0.25">
      <c r="A39" s="78">
        <f>'Individual Scores'!A39</f>
        <v>38</v>
      </c>
      <c r="B39" s="4" t="str">
        <f>'Individual Scores'!B39</f>
        <v>Maree McGregor</v>
      </c>
      <c r="C39" s="6" t="str">
        <f>'Individual Scores'!C39</f>
        <v>Hornby</v>
      </c>
      <c r="D39" s="6" t="str">
        <f>'Individual Scores'!G39</f>
        <v>Cup</v>
      </c>
      <c r="E39" s="35">
        <v>8</v>
      </c>
      <c r="F39" s="36"/>
      <c r="G39" s="37">
        <v>12</v>
      </c>
      <c r="H39" s="38"/>
      <c r="I39" s="37">
        <v>11</v>
      </c>
      <c r="J39" s="38">
        <v>1</v>
      </c>
      <c r="K39" s="37"/>
      <c r="L39" s="36"/>
      <c r="M39" s="66">
        <f t="shared" si="2"/>
        <v>31</v>
      </c>
      <c r="N39" s="67">
        <f t="shared" si="3"/>
        <v>1</v>
      </c>
    </row>
    <row r="40" spans="1:14" x14ac:dyDescent="0.25">
      <c r="A40" s="78">
        <f>'Individual Scores'!A40</f>
        <v>39</v>
      </c>
      <c r="B40" s="4" t="str">
        <f>'Individual Scores'!B40</f>
        <v>Diane Heath</v>
      </c>
      <c r="C40" s="6" t="str">
        <f>'Individual Scores'!C40</f>
        <v>Hornby</v>
      </c>
      <c r="D40" s="6" t="str">
        <f>'Individual Scores'!G40</f>
        <v>Cup</v>
      </c>
      <c r="E40" s="35">
        <v>7</v>
      </c>
      <c r="F40" s="36">
        <v>1</v>
      </c>
      <c r="G40" s="37">
        <v>10</v>
      </c>
      <c r="H40" s="38">
        <v>2</v>
      </c>
      <c r="I40" s="37">
        <v>7</v>
      </c>
      <c r="J40" s="38">
        <v>1</v>
      </c>
      <c r="K40" s="37"/>
      <c r="L40" s="36"/>
      <c r="M40" s="66">
        <f t="shared" si="2"/>
        <v>24</v>
      </c>
      <c r="N40" s="67">
        <f t="shared" si="3"/>
        <v>4</v>
      </c>
    </row>
    <row r="41" spans="1:14" x14ac:dyDescent="0.25">
      <c r="A41" s="78">
        <f>'Individual Scores'!A41</f>
        <v>40</v>
      </c>
      <c r="B41" s="4" t="str">
        <f>'Individual Scores'!B41</f>
        <v>Beverley Bulmer</v>
      </c>
      <c r="C41" s="6" t="str">
        <f>'Individual Scores'!C41</f>
        <v>Hornby</v>
      </c>
      <c r="D41" s="6" t="str">
        <f>'Individual Scores'!G41</f>
        <v>Cup</v>
      </c>
      <c r="E41" s="35">
        <v>10</v>
      </c>
      <c r="F41" s="36"/>
      <c r="G41" s="37">
        <v>6</v>
      </c>
      <c r="H41" s="38">
        <v>2</v>
      </c>
      <c r="I41" s="37">
        <v>10</v>
      </c>
      <c r="J41" s="38"/>
      <c r="K41" s="37"/>
      <c r="L41" s="36"/>
      <c r="M41" s="66">
        <f t="shared" si="2"/>
        <v>26</v>
      </c>
      <c r="N41" s="67">
        <f t="shared" si="3"/>
        <v>2</v>
      </c>
    </row>
    <row r="42" spans="1:14" x14ac:dyDescent="0.25">
      <c r="A42" s="78">
        <f>'Individual Scores'!A42</f>
        <v>41</v>
      </c>
      <c r="B42" s="4" t="str">
        <f>'Individual Scores'!B42</f>
        <v>Morris Williams</v>
      </c>
      <c r="C42" s="6" t="str">
        <f>'Individual Scores'!C42</f>
        <v>Kaiapoi</v>
      </c>
      <c r="D42" s="6" t="str">
        <f>'Individual Scores'!G42</f>
        <v>Cup</v>
      </c>
      <c r="E42" s="35">
        <v>9</v>
      </c>
      <c r="F42" s="36">
        <v>1</v>
      </c>
      <c r="G42" s="37">
        <v>7</v>
      </c>
      <c r="H42" s="38">
        <v>3</v>
      </c>
      <c r="I42" s="37">
        <v>10</v>
      </c>
      <c r="J42" s="38">
        <v>2</v>
      </c>
      <c r="K42" s="37"/>
      <c r="L42" s="36"/>
      <c r="M42" s="66">
        <f t="shared" si="2"/>
        <v>26</v>
      </c>
      <c r="N42" s="67">
        <f t="shared" si="3"/>
        <v>6</v>
      </c>
    </row>
    <row r="43" spans="1:14" x14ac:dyDescent="0.25">
      <c r="A43" s="78">
        <f>'Individual Scores'!A43</f>
        <v>42</v>
      </c>
      <c r="B43" s="4" t="str">
        <f>'Individual Scores'!B43</f>
        <v>Ngaire McNicol</v>
      </c>
      <c r="C43" s="6" t="str">
        <f>'Individual Scores'!C43</f>
        <v>Kaiapoi</v>
      </c>
      <c r="D43" s="6" t="str">
        <f>'Individual Scores'!G43</f>
        <v>Cup</v>
      </c>
      <c r="E43" s="35">
        <v>6</v>
      </c>
      <c r="F43" s="36"/>
      <c r="G43" s="37">
        <v>12</v>
      </c>
      <c r="H43" s="38">
        <v>2</v>
      </c>
      <c r="I43" s="37">
        <v>10</v>
      </c>
      <c r="J43" s="38"/>
      <c r="K43" s="37"/>
      <c r="L43" s="36"/>
      <c r="M43" s="66">
        <f t="shared" si="2"/>
        <v>28</v>
      </c>
      <c r="N43" s="67">
        <f t="shared" si="3"/>
        <v>2</v>
      </c>
    </row>
    <row r="44" spans="1:14" x14ac:dyDescent="0.25">
      <c r="A44" s="78">
        <f>'Individual Scores'!A44</f>
        <v>43</v>
      </c>
      <c r="B44" s="4" t="str">
        <f>'Individual Scores'!B44</f>
        <v>Gavin Baynon</v>
      </c>
      <c r="C44" s="6" t="str">
        <f>'Individual Scores'!C44</f>
        <v>Kaiapoi</v>
      </c>
      <c r="D44" s="6" t="str">
        <f>'Individual Scores'!G44</f>
        <v>Cup</v>
      </c>
      <c r="E44" s="35">
        <v>10</v>
      </c>
      <c r="F44" s="36"/>
      <c r="G44" s="37">
        <v>7</v>
      </c>
      <c r="H44" s="38">
        <v>1</v>
      </c>
      <c r="I44" s="37">
        <v>10</v>
      </c>
      <c r="J44" s="38"/>
      <c r="K44" s="37"/>
      <c r="L44" s="36"/>
      <c r="M44" s="66">
        <f t="shared" si="2"/>
        <v>27</v>
      </c>
      <c r="N44" s="67">
        <f t="shared" si="3"/>
        <v>1</v>
      </c>
    </row>
    <row r="45" spans="1:14" x14ac:dyDescent="0.25">
      <c r="A45" s="78">
        <f>'Individual Scores'!A45</f>
        <v>44</v>
      </c>
      <c r="B45" s="4" t="str">
        <f>'Individual Scores'!B45</f>
        <v>Lynley Green</v>
      </c>
      <c r="C45" s="6" t="str">
        <f>'Individual Scores'!C45</f>
        <v>Kaiapoi</v>
      </c>
      <c r="D45" s="6" t="str">
        <f>'Individual Scores'!G45</f>
        <v>Cup</v>
      </c>
      <c r="E45" s="35">
        <v>10</v>
      </c>
      <c r="F45" s="36"/>
      <c r="G45" s="37">
        <v>8</v>
      </c>
      <c r="H45" s="38"/>
      <c r="I45" s="37">
        <v>10</v>
      </c>
      <c r="J45" s="38"/>
      <c r="K45" s="37"/>
      <c r="L45" s="36"/>
      <c r="M45" s="66">
        <f t="shared" si="2"/>
        <v>28</v>
      </c>
      <c r="N45" s="67">
        <f t="shared" si="3"/>
        <v>0</v>
      </c>
    </row>
    <row r="46" spans="1:14" x14ac:dyDescent="0.25">
      <c r="A46" s="78">
        <f>'Individual Scores'!A46</f>
        <v>45</v>
      </c>
      <c r="B46" s="4" t="str">
        <f>'Individual Scores'!B46</f>
        <v>John Ellenbroek</v>
      </c>
      <c r="C46" s="6" t="str">
        <f>'Individual Scores'!C46</f>
        <v>Kaiapoi</v>
      </c>
      <c r="D46" s="6" t="str">
        <f>'Individual Scores'!G46</f>
        <v>Cup</v>
      </c>
      <c r="E46" s="35">
        <v>12</v>
      </c>
      <c r="F46" s="36">
        <v>2</v>
      </c>
      <c r="G46" s="37">
        <v>11</v>
      </c>
      <c r="H46" s="38">
        <v>1</v>
      </c>
      <c r="I46" s="37">
        <v>10</v>
      </c>
      <c r="J46" s="38">
        <v>2</v>
      </c>
      <c r="K46" s="37"/>
      <c r="L46" s="36"/>
      <c r="M46" s="66">
        <f t="shared" si="2"/>
        <v>33</v>
      </c>
      <c r="N46" s="67">
        <f t="shared" si="3"/>
        <v>5</v>
      </c>
    </row>
    <row r="47" spans="1:14" x14ac:dyDescent="0.25">
      <c r="A47" s="78">
        <f>'Individual Scores'!A47</f>
        <v>46</v>
      </c>
      <c r="B47" s="4" t="str">
        <f>'Individual Scores'!B47</f>
        <v>Jenny Ellenbroek</v>
      </c>
      <c r="C47" s="6" t="str">
        <f>'Individual Scores'!C47</f>
        <v>Kaiapoi</v>
      </c>
      <c r="D47" s="6" t="str">
        <f>'Individual Scores'!G47</f>
        <v>Cup</v>
      </c>
      <c r="E47" s="35">
        <v>11</v>
      </c>
      <c r="F47" s="36">
        <v>1</v>
      </c>
      <c r="G47" s="37">
        <v>8</v>
      </c>
      <c r="H47" s="38">
        <v>2</v>
      </c>
      <c r="I47" s="37">
        <v>4</v>
      </c>
      <c r="J47" s="38"/>
      <c r="K47" s="37"/>
      <c r="L47" s="36"/>
      <c r="M47" s="66">
        <f t="shared" si="2"/>
        <v>23</v>
      </c>
      <c r="N47" s="67">
        <f t="shared" si="3"/>
        <v>3</v>
      </c>
    </row>
    <row r="48" spans="1:14" x14ac:dyDescent="0.25">
      <c r="A48" s="78">
        <f>'Individual Scores'!A48</f>
        <v>47</v>
      </c>
      <c r="B48" s="4" t="str">
        <f>'Individual Scores'!B48</f>
        <v>Graeme Coup</v>
      </c>
      <c r="C48" s="6" t="str">
        <f>'Individual Scores'!C48</f>
        <v>Kaiapoi</v>
      </c>
      <c r="D48" s="6" t="str">
        <f>'Individual Scores'!G48</f>
        <v>Cup</v>
      </c>
      <c r="E48" s="35">
        <v>10</v>
      </c>
      <c r="F48" s="36"/>
      <c r="G48" s="37">
        <v>8</v>
      </c>
      <c r="H48" s="38"/>
      <c r="I48" s="37">
        <v>8</v>
      </c>
      <c r="J48" s="38">
        <v>2</v>
      </c>
      <c r="K48" s="37"/>
      <c r="L48" s="36"/>
      <c r="M48" s="66">
        <f t="shared" si="2"/>
        <v>26</v>
      </c>
      <c r="N48" s="67">
        <f t="shared" si="3"/>
        <v>2</v>
      </c>
    </row>
    <row r="49" spans="1:14" x14ac:dyDescent="0.25">
      <c r="A49" s="78">
        <f>'Individual Scores'!A49</f>
        <v>48</v>
      </c>
      <c r="B49" s="4" t="str">
        <f>'Individual Scores'!B49</f>
        <v>Philip Page</v>
      </c>
      <c r="C49" s="6" t="str">
        <f>'Individual Scores'!C49</f>
        <v>Kaiapoi</v>
      </c>
      <c r="D49" s="6" t="str">
        <f>'Individual Scores'!G49</f>
        <v>Cup</v>
      </c>
      <c r="E49" s="35">
        <v>5</v>
      </c>
      <c r="F49" s="36">
        <v>1</v>
      </c>
      <c r="G49" s="37">
        <v>13</v>
      </c>
      <c r="H49" s="38">
        <v>1</v>
      </c>
      <c r="I49" s="37">
        <v>15</v>
      </c>
      <c r="J49" s="38">
        <v>1</v>
      </c>
      <c r="K49" s="37"/>
      <c r="L49" s="36"/>
      <c r="M49" s="66">
        <f t="shared" si="2"/>
        <v>33</v>
      </c>
      <c r="N49" s="67">
        <f t="shared" si="3"/>
        <v>3</v>
      </c>
    </row>
    <row r="50" spans="1:14" x14ac:dyDescent="0.25">
      <c r="A50" s="78">
        <f>'Individual Scores'!A50</f>
        <v>49</v>
      </c>
      <c r="B50" s="4" t="str">
        <f>'Individual Scores'!B50</f>
        <v>Paul Cullum</v>
      </c>
      <c r="C50" s="6" t="str">
        <f>'Individual Scores'!C50</f>
        <v>Manurewa Cosmopolitan</v>
      </c>
      <c r="D50" s="6" t="str">
        <f>'Individual Scores'!G50</f>
        <v>Cup</v>
      </c>
      <c r="E50" s="35">
        <v>14</v>
      </c>
      <c r="F50" s="36"/>
      <c r="G50" s="37">
        <v>11</v>
      </c>
      <c r="H50" s="38">
        <v>1</v>
      </c>
      <c r="I50" s="37">
        <v>7</v>
      </c>
      <c r="J50" s="38">
        <v>1</v>
      </c>
      <c r="K50" s="37"/>
      <c r="L50" s="36"/>
      <c r="M50" s="66">
        <f t="shared" si="2"/>
        <v>32</v>
      </c>
      <c r="N50" s="67">
        <f t="shared" si="3"/>
        <v>2</v>
      </c>
    </row>
    <row r="51" spans="1:14" x14ac:dyDescent="0.25">
      <c r="A51" s="78">
        <f>'Individual Scores'!A51</f>
        <v>50</v>
      </c>
      <c r="B51" s="4" t="str">
        <f>'Individual Scores'!B51</f>
        <v>Gerry Higham</v>
      </c>
      <c r="C51" s="6" t="str">
        <f>'Individual Scores'!C51</f>
        <v>Manurewa Cosmopolitan</v>
      </c>
      <c r="D51" s="6" t="str">
        <f>'Individual Scores'!G51</f>
        <v>Cup</v>
      </c>
      <c r="E51" s="35">
        <v>10</v>
      </c>
      <c r="F51" s="36"/>
      <c r="G51" s="37">
        <v>12</v>
      </c>
      <c r="H51" s="38"/>
      <c r="I51" s="37">
        <v>5</v>
      </c>
      <c r="J51" s="38">
        <v>1</v>
      </c>
      <c r="K51" s="37"/>
      <c r="L51" s="36"/>
      <c r="M51" s="66">
        <f t="shared" si="2"/>
        <v>27</v>
      </c>
      <c r="N51" s="67">
        <f t="shared" si="3"/>
        <v>1</v>
      </c>
    </row>
    <row r="52" spans="1:14" x14ac:dyDescent="0.25">
      <c r="A52" s="78">
        <f>'Individual Scores'!A52</f>
        <v>51</v>
      </c>
      <c r="B52" s="4" t="str">
        <f>'Individual Scores'!B52</f>
        <v>Michael Joy</v>
      </c>
      <c r="C52" s="6" t="str">
        <f>'Individual Scores'!C52</f>
        <v>Manurewa Cosmopolitan</v>
      </c>
      <c r="D52" s="6" t="str">
        <f>'Individual Scores'!G52</f>
        <v>Cup</v>
      </c>
      <c r="E52" s="35">
        <v>12</v>
      </c>
      <c r="F52" s="36"/>
      <c r="G52" s="37">
        <v>4</v>
      </c>
      <c r="H52" s="38"/>
      <c r="I52" s="37">
        <v>7</v>
      </c>
      <c r="J52" s="38">
        <v>1</v>
      </c>
      <c r="K52" s="37"/>
      <c r="L52" s="36"/>
      <c r="M52" s="66">
        <f t="shared" si="2"/>
        <v>23</v>
      </c>
      <c r="N52" s="67">
        <f t="shared" si="3"/>
        <v>1</v>
      </c>
    </row>
    <row r="53" spans="1:14" x14ac:dyDescent="0.25">
      <c r="A53" s="78">
        <f>'Individual Scores'!A53</f>
        <v>52</v>
      </c>
      <c r="B53" s="4" t="str">
        <f>'Individual Scores'!B53</f>
        <v>Ellarina Jackson</v>
      </c>
      <c r="C53" s="6" t="str">
        <f>'Individual Scores'!C53</f>
        <v>Manurewa Cosmopolitan</v>
      </c>
      <c r="D53" s="6" t="str">
        <f>'Individual Scores'!G53</f>
        <v>Cup</v>
      </c>
      <c r="E53" s="35">
        <v>6</v>
      </c>
      <c r="F53" s="36">
        <v>2</v>
      </c>
      <c r="G53" s="37">
        <v>6</v>
      </c>
      <c r="H53" s="38"/>
      <c r="I53" s="37">
        <v>12</v>
      </c>
      <c r="J53" s="38"/>
      <c r="K53" s="37"/>
      <c r="L53" s="36"/>
      <c r="M53" s="66">
        <f t="shared" si="2"/>
        <v>24</v>
      </c>
      <c r="N53" s="67">
        <f t="shared" si="3"/>
        <v>2</v>
      </c>
    </row>
    <row r="54" spans="1:14" x14ac:dyDescent="0.25">
      <c r="A54" s="78">
        <f>'Individual Scores'!A54</f>
        <v>53</v>
      </c>
      <c r="B54" s="4" t="str">
        <f>'Individual Scores'!B54</f>
        <v>Denise Wiki</v>
      </c>
      <c r="C54" s="6" t="str">
        <f>'Individual Scores'!C54</f>
        <v>Manurewa Cosmopolitan</v>
      </c>
      <c r="D54" s="6" t="str">
        <f>'Individual Scores'!G54</f>
        <v>Plate</v>
      </c>
      <c r="E54" s="35">
        <v>11</v>
      </c>
      <c r="F54" s="36">
        <v>1</v>
      </c>
      <c r="G54" s="37">
        <v>10</v>
      </c>
      <c r="H54" s="38">
        <v>4</v>
      </c>
      <c r="I54" s="37">
        <v>8</v>
      </c>
      <c r="J54" s="38"/>
      <c r="K54" s="37"/>
      <c r="L54" s="36"/>
      <c r="M54" s="66">
        <f t="shared" si="2"/>
        <v>29</v>
      </c>
      <c r="N54" s="67">
        <f t="shared" si="3"/>
        <v>5</v>
      </c>
    </row>
    <row r="55" spans="1:14" x14ac:dyDescent="0.25">
      <c r="A55" s="78">
        <f>'Individual Scores'!A55</f>
        <v>54</v>
      </c>
      <c r="B55" s="4" t="str">
        <f>'Individual Scores'!B55</f>
        <v>Phil Dales</v>
      </c>
      <c r="C55" s="6" t="str">
        <f>'Individual Scores'!C55</f>
        <v>Manurewa Cosmopolitan</v>
      </c>
      <c r="D55" s="6" t="str">
        <f>'Individual Scores'!G55</f>
        <v>Cup</v>
      </c>
      <c r="E55" s="35">
        <v>9</v>
      </c>
      <c r="F55" s="36">
        <v>3</v>
      </c>
      <c r="G55" s="37">
        <v>7</v>
      </c>
      <c r="H55" s="38">
        <v>1</v>
      </c>
      <c r="I55" s="37">
        <v>10</v>
      </c>
      <c r="J55" s="38"/>
      <c r="K55" s="37"/>
      <c r="L55" s="36"/>
      <c r="M55" s="66">
        <f t="shared" si="2"/>
        <v>26</v>
      </c>
      <c r="N55" s="67">
        <f t="shared" si="3"/>
        <v>4</v>
      </c>
    </row>
    <row r="56" spans="1:14" x14ac:dyDescent="0.25">
      <c r="A56" s="78">
        <f>'Individual Scores'!A56</f>
        <v>55</v>
      </c>
      <c r="B56" s="4" t="str">
        <f>'Individual Scores'!B56</f>
        <v>Ces Terewi</v>
      </c>
      <c r="C56" s="6" t="str">
        <f>'Individual Scores'!C56</f>
        <v>Manurewa Cosmopolitan</v>
      </c>
      <c r="D56" s="6" t="str">
        <f>'Individual Scores'!G56</f>
        <v>Cup</v>
      </c>
      <c r="E56" s="35">
        <v>8</v>
      </c>
      <c r="F56" s="36"/>
      <c r="G56" s="37">
        <v>10</v>
      </c>
      <c r="H56" s="38">
        <v>4</v>
      </c>
      <c r="I56" s="37">
        <v>8</v>
      </c>
      <c r="J56" s="38">
        <v>2</v>
      </c>
      <c r="K56" s="37"/>
      <c r="L56" s="36"/>
      <c r="M56" s="66">
        <f t="shared" si="2"/>
        <v>26</v>
      </c>
      <c r="N56" s="67">
        <f t="shared" si="3"/>
        <v>6</v>
      </c>
    </row>
    <row r="57" spans="1:14" x14ac:dyDescent="0.25">
      <c r="A57" s="78">
        <f>'Individual Scores'!A57</f>
        <v>56</v>
      </c>
      <c r="B57" s="4" t="str">
        <f>'Individual Scores'!B57</f>
        <v>Leonie Terewi</v>
      </c>
      <c r="C57" s="6" t="str">
        <f>'Individual Scores'!C57</f>
        <v>Manurewa Cosmopolitan</v>
      </c>
      <c r="D57" s="6" t="str">
        <f>'Individual Scores'!G57</f>
        <v>Cup</v>
      </c>
      <c r="E57" s="35">
        <v>13</v>
      </c>
      <c r="F57" s="36">
        <v>1</v>
      </c>
      <c r="G57" s="37">
        <v>8</v>
      </c>
      <c r="H57" s="38"/>
      <c r="I57" s="37">
        <v>8</v>
      </c>
      <c r="J57" s="38">
        <v>2</v>
      </c>
      <c r="K57" s="37"/>
      <c r="L57" s="36"/>
      <c r="M57" s="66">
        <f t="shared" si="2"/>
        <v>29</v>
      </c>
      <c r="N57" s="67">
        <f t="shared" si="3"/>
        <v>3</v>
      </c>
    </row>
    <row r="58" spans="1:14" x14ac:dyDescent="0.25">
      <c r="A58" s="78">
        <f>'Individual Scores'!A58</f>
        <v>57</v>
      </c>
      <c r="B58" s="4" t="str">
        <f>'Individual Scores'!B58</f>
        <v>Helen Banks</v>
      </c>
      <c r="C58" s="6" t="str">
        <f>'Individual Scores'!C58</f>
        <v>Nelson Suburban</v>
      </c>
      <c r="D58" s="6" t="str">
        <f>'Individual Scores'!G58</f>
        <v>Plate</v>
      </c>
      <c r="E58" s="35">
        <v>8</v>
      </c>
      <c r="F58" s="36"/>
      <c r="G58" s="37">
        <v>8</v>
      </c>
      <c r="H58" s="38">
        <v>2</v>
      </c>
      <c r="I58" s="37">
        <v>13</v>
      </c>
      <c r="J58" s="38">
        <v>1</v>
      </c>
      <c r="K58" s="37"/>
      <c r="L58" s="36"/>
      <c r="M58" s="66">
        <f t="shared" si="2"/>
        <v>29</v>
      </c>
      <c r="N58" s="67">
        <f t="shared" si="3"/>
        <v>3</v>
      </c>
    </row>
    <row r="59" spans="1:14" x14ac:dyDescent="0.25">
      <c r="A59" s="78">
        <f>'Individual Scores'!A59</f>
        <v>58</v>
      </c>
      <c r="B59" s="4" t="str">
        <f>'Individual Scores'!B59</f>
        <v>Kelvin Banks</v>
      </c>
      <c r="C59" s="6" t="str">
        <f>'Individual Scores'!C59</f>
        <v>Nelson Suburban</v>
      </c>
      <c r="D59" s="6" t="str">
        <f>'Individual Scores'!G59</f>
        <v>Cup</v>
      </c>
      <c r="E59" s="35">
        <v>6</v>
      </c>
      <c r="F59" s="36"/>
      <c r="G59" s="37">
        <v>10</v>
      </c>
      <c r="H59" s="38">
        <v>2</v>
      </c>
      <c r="I59" s="37">
        <v>13</v>
      </c>
      <c r="J59" s="38">
        <v>1</v>
      </c>
      <c r="K59" s="37"/>
      <c r="L59" s="36"/>
      <c r="M59" s="66">
        <f t="shared" si="2"/>
        <v>29</v>
      </c>
      <c r="N59" s="67">
        <f t="shared" si="3"/>
        <v>3</v>
      </c>
    </row>
    <row r="60" spans="1:14" x14ac:dyDescent="0.25">
      <c r="A60" s="78">
        <f>'Individual Scores'!A60</f>
        <v>59</v>
      </c>
      <c r="B60" s="4" t="str">
        <f>'Individual Scores'!B60</f>
        <v>Steve Wastney</v>
      </c>
      <c r="C60" s="6" t="str">
        <f>'Individual Scores'!C60</f>
        <v>Nelson Suburban</v>
      </c>
      <c r="D60" s="6" t="str">
        <f>'Individual Scores'!G60</f>
        <v>Cup</v>
      </c>
      <c r="E60" s="35">
        <v>11</v>
      </c>
      <c r="F60" s="36">
        <v>1</v>
      </c>
      <c r="G60" s="37">
        <v>3</v>
      </c>
      <c r="H60" s="38">
        <v>1</v>
      </c>
      <c r="I60" s="37">
        <v>7</v>
      </c>
      <c r="J60" s="38">
        <v>1</v>
      </c>
      <c r="K60" s="37"/>
      <c r="L60" s="36"/>
      <c r="M60" s="66">
        <f t="shared" si="2"/>
        <v>21</v>
      </c>
      <c r="N60" s="67">
        <f t="shared" si="3"/>
        <v>3</v>
      </c>
    </row>
    <row r="61" spans="1:14" x14ac:dyDescent="0.25">
      <c r="A61" s="78">
        <f>'Individual Scores'!A61</f>
        <v>60</v>
      </c>
      <c r="B61" s="4" t="str">
        <f>'Individual Scores'!B61</f>
        <v>Aileen Jacobs</v>
      </c>
      <c r="C61" s="6" t="str">
        <f>'Individual Scores'!C61</f>
        <v>Nelson Suburban</v>
      </c>
      <c r="D61" s="6" t="str">
        <f>'Individual Scores'!G61</f>
        <v>Cup</v>
      </c>
      <c r="E61" s="35">
        <v>8</v>
      </c>
      <c r="F61" s="36"/>
      <c r="G61" s="37">
        <v>7</v>
      </c>
      <c r="H61" s="38">
        <v>1</v>
      </c>
      <c r="I61" s="37">
        <v>7</v>
      </c>
      <c r="J61" s="38">
        <v>3</v>
      </c>
      <c r="K61" s="37"/>
      <c r="L61" s="36"/>
      <c r="M61" s="66">
        <f t="shared" si="2"/>
        <v>22</v>
      </c>
      <c r="N61" s="67">
        <f t="shared" si="3"/>
        <v>4</v>
      </c>
    </row>
    <row r="62" spans="1:14" x14ac:dyDescent="0.25">
      <c r="A62" s="78">
        <f>'Individual Scores'!A62</f>
        <v>61</v>
      </c>
      <c r="B62" s="4" t="str">
        <f>'Individual Scores'!B62</f>
        <v>Diane Huata</v>
      </c>
      <c r="C62" s="6" t="str">
        <f>'Individual Scores'!C62</f>
        <v>Nelson Suburban</v>
      </c>
      <c r="D62" s="6" t="str">
        <f>'Individual Scores'!G62</f>
        <v>Cup</v>
      </c>
      <c r="E62" s="35">
        <v>8</v>
      </c>
      <c r="F62" s="36"/>
      <c r="G62" s="37">
        <v>11</v>
      </c>
      <c r="H62" s="38">
        <v>1</v>
      </c>
      <c r="I62" s="37">
        <v>6</v>
      </c>
      <c r="J62" s="38"/>
      <c r="K62" s="37"/>
      <c r="L62" s="36"/>
      <c r="M62" s="66">
        <f t="shared" si="2"/>
        <v>25</v>
      </c>
      <c r="N62" s="67">
        <f t="shared" si="3"/>
        <v>1</v>
      </c>
    </row>
    <row r="63" spans="1:14" x14ac:dyDescent="0.25">
      <c r="A63" s="78">
        <f>'Individual Scores'!A63</f>
        <v>62</v>
      </c>
      <c r="B63" s="4" t="str">
        <f>'Individual Scores'!B63</f>
        <v>June Ord</v>
      </c>
      <c r="C63" s="6" t="str">
        <f>'Individual Scores'!C63</f>
        <v>Nelson Suburban</v>
      </c>
      <c r="D63" s="6" t="str">
        <f>'Individual Scores'!G63</f>
        <v>Plate</v>
      </c>
      <c r="E63" s="35">
        <v>8</v>
      </c>
      <c r="F63" s="36"/>
      <c r="G63" s="37">
        <v>10</v>
      </c>
      <c r="H63" s="38">
        <v>2</v>
      </c>
      <c r="I63" s="37">
        <v>9</v>
      </c>
      <c r="J63" s="38">
        <v>1</v>
      </c>
      <c r="K63" s="37"/>
      <c r="L63" s="36"/>
      <c r="M63" s="66">
        <f t="shared" si="2"/>
        <v>27</v>
      </c>
      <c r="N63" s="67">
        <f t="shared" si="3"/>
        <v>3</v>
      </c>
    </row>
    <row r="64" spans="1:14" x14ac:dyDescent="0.25">
      <c r="A64" s="78">
        <f>'Individual Scores'!A64</f>
        <v>63</v>
      </c>
      <c r="B64" s="4" t="str">
        <f>'Individual Scores'!B64</f>
        <v>Ollie Reid</v>
      </c>
      <c r="C64" s="6" t="str">
        <f>'Individual Scores'!C64</f>
        <v>Nelson Suburban</v>
      </c>
      <c r="D64" s="6" t="str">
        <f>'Individual Scores'!G64</f>
        <v>Cup</v>
      </c>
      <c r="E64" s="35">
        <v>8</v>
      </c>
      <c r="F64" s="36"/>
      <c r="G64" s="37">
        <v>3</v>
      </c>
      <c r="H64" s="38">
        <v>1</v>
      </c>
      <c r="I64" s="37">
        <v>8</v>
      </c>
      <c r="J64" s="38"/>
      <c r="K64" s="37"/>
      <c r="L64" s="36"/>
      <c r="M64" s="66">
        <f t="shared" si="2"/>
        <v>19</v>
      </c>
      <c r="N64" s="67">
        <f t="shared" si="3"/>
        <v>1</v>
      </c>
    </row>
    <row r="65" spans="1:14" x14ac:dyDescent="0.25">
      <c r="A65" s="78">
        <f>'Individual Scores'!A65</f>
        <v>64</v>
      </c>
      <c r="B65" s="4" t="str">
        <f>'Individual Scores'!B65</f>
        <v>Dawn Morgan</v>
      </c>
      <c r="C65" s="6" t="str">
        <f>'Individual Scores'!C65</f>
        <v>Nelson Suburban</v>
      </c>
      <c r="D65" s="6" t="str">
        <f>'Individual Scores'!G65</f>
        <v>Cup</v>
      </c>
      <c r="E65" s="35">
        <v>6</v>
      </c>
      <c r="F65" s="36"/>
      <c r="G65" s="37">
        <v>12</v>
      </c>
      <c r="H65" s="38"/>
      <c r="I65" s="37">
        <v>2</v>
      </c>
      <c r="J65" s="38"/>
      <c r="K65" s="37"/>
      <c r="L65" s="36"/>
      <c r="M65" s="66">
        <f t="shared" si="2"/>
        <v>20</v>
      </c>
      <c r="N65" s="67">
        <f t="shared" si="3"/>
        <v>0</v>
      </c>
    </row>
    <row r="66" spans="1:14" x14ac:dyDescent="0.25">
      <c r="A66" s="78">
        <f>'Individual Scores'!A66</f>
        <v>65</v>
      </c>
      <c r="B66" s="4" t="str">
        <f>'Individual Scores'!B66</f>
        <v>Molly Brown</v>
      </c>
      <c r="C66" s="6" t="str">
        <f>'Individual Scores'!C66</f>
        <v>New Brighton</v>
      </c>
      <c r="D66" s="6" t="str">
        <f>'Individual Scores'!G66</f>
        <v>Plate</v>
      </c>
      <c r="E66" s="35">
        <v>8</v>
      </c>
      <c r="F66" s="36"/>
      <c r="G66" s="37">
        <v>11</v>
      </c>
      <c r="H66" s="38">
        <v>1</v>
      </c>
      <c r="I66" s="37">
        <v>8</v>
      </c>
      <c r="J66" s="38">
        <v>2</v>
      </c>
      <c r="K66" s="37"/>
      <c r="L66" s="36"/>
      <c r="M66" s="66">
        <f t="shared" si="2"/>
        <v>27</v>
      </c>
      <c r="N66" s="67">
        <f t="shared" si="3"/>
        <v>3</v>
      </c>
    </row>
    <row r="67" spans="1:14" x14ac:dyDescent="0.25">
      <c r="A67" s="78">
        <f>'Individual Scores'!A67</f>
        <v>66</v>
      </c>
      <c r="B67" s="4" t="str">
        <f>'Individual Scores'!B67</f>
        <v>Carol Grant</v>
      </c>
      <c r="C67" s="6" t="str">
        <f>'Individual Scores'!C67</f>
        <v>New Brighton</v>
      </c>
      <c r="D67" s="6" t="str">
        <f>'Individual Scores'!G67</f>
        <v>Cup</v>
      </c>
      <c r="E67" s="35">
        <v>6</v>
      </c>
      <c r="F67" s="36"/>
      <c r="G67" s="37">
        <v>9</v>
      </c>
      <c r="H67" s="38">
        <v>1</v>
      </c>
      <c r="I67" s="37">
        <v>6</v>
      </c>
      <c r="J67" s="38">
        <v>2</v>
      </c>
      <c r="K67" s="37"/>
      <c r="L67" s="36"/>
      <c r="M67" s="66">
        <f t="shared" si="2"/>
        <v>21</v>
      </c>
      <c r="N67" s="67">
        <f t="shared" si="3"/>
        <v>3</v>
      </c>
    </row>
    <row r="68" spans="1:14" x14ac:dyDescent="0.25">
      <c r="A68" s="78">
        <f>'Individual Scores'!A68</f>
        <v>67</v>
      </c>
      <c r="B68" s="4" t="str">
        <f>'Individual Scores'!B68</f>
        <v>Judy Herd</v>
      </c>
      <c r="C68" s="6" t="str">
        <f>'Individual Scores'!C68</f>
        <v>New Brighton</v>
      </c>
      <c r="D68" s="6" t="str">
        <f>'Individual Scores'!G68</f>
        <v>Cup</v>
      </c>
      <c r="E68" s="35">
        <v>12</v>
      </c>
      <c r="F68" s="36"/>
      <c r="G68" s="37">
        <v>8</v>
      </c>
      <c r="H68" s="38"/>
      <c r="I68" s="37">
        <v>9</v>
      </c>
      <c r="J68" s="38">
        <v>3</v>
      </c>
      <c r="K68" s="37"/>
      <c r="L68" s="36"/>
      <c r="M68" s="66">
        <f t="shared" ref="M68:M131" si="4">E68+G68+I68+K68</f>
        <v>29</v>
      </c>
      <c r="N68" s="67">
        <f t="shared" ref="N68:N131" si="5">F68+H68+J68+L68</f>
        <v>3</v>
      </c>
    </row>
    <row r="69" spans="1:14" x14ac:dyDescent="0.25">
      <c r="A69" s="78">
        <f>'Individual Scores'!A69</f>
        <v>68</v>
      </c>
      <c r="B69" s="4" t="str">
        <f>'Individual Scores'!B69</f>
        <v>June Vesty</v>
      </c>
      <c r="C69" s="6" t="str">
        <f>'Individual Scores'!C69</f>
        <v>New Brighton</v>
      </c>
      <c r="D69" s="6" t="str">
        <f>'Individual Scores'!G69</f>
        <v>Cup</v>
      </c>
      <c r="E69" s="35">
        <v>14</v>
      </c>
      <c r="F69" s="36"/>
      <c r="G69" s="37">
        <v>14</v>
      </c>
      <c r="H69" s="38">
        <v>2</v>
      </c>
      <c r="I69" s="37">
        <v>4</v>
      </c>
      <c r="J69" s="38"/>
      <c r="K69" s="37"/>
      <c r="L69" s="36"/>
      <c r="M69" s="66">
        <f t="shared" si="4"/>
        <v>32</v>
      </c>
      <c r="N69" s="67">
        <f t="shared" si="5"/>
        <v>2</v>
      </c>
    </row>
    <row r="70" spans="1:14" x14ac:dyDescent="0.25">
      <c r="A70" s="78">
        <f>'Individual Scores'!A70</f>
        <v>69</v>
      </c>
      <c r="B70" s="4" t="str">
        <f>'Individual Scores'!B70</f>
        <v>Pat Clark</v>
      </c>
      <c r="C70" s="6" t="str">
        <f>'Individual Scores'!C70</f>
        <v>New Brighton</v>
      </c>
      <c r="D70" s="6" t="str">
        <f>'Individual Scores'!G70</f>
        <v>Plate</v>
      </c>
      <c r="E70" s="35">
        <v>9</v>
      </c>
      <c r="F70" s="36">
        <v>3</v>
      </c>
      <c r="G70" s="37">
        <v>14</v>
      </c>
      <c r="H70" s="38">
        <v>2</v>
      </c>
      <c r="I70" s="37">
        <v>8</v>
      </c>
      <c r="J70" s="38">
        <v>2</v>
      </c>
      <c r="K70" s="37"/>
      <c r="L70" s="36"/>
      <c r="M70" s="66">
        <f t="shared" si="4"/>
        <v>31</v>
      </c>
      <c r="N70" s="67">
        <f t="shared" si="5"/>
        <v>7</v>
      </c>
    </row>
    <row r="71" spans="1:14" x14ac:dyDescent="0.25">
      <c r="A71" s="78">
        <f>'Individual Scores'!A71</f>
        <v>70</v>
      </c>
      <c r="B71" s="4" t="str">
        <f>'Individual Scores'!B71</f>
        <v>Rodney Allfrey</v>
      </c>
      <c r="C71" s="6" t="str">
        <f>'Individual Scores'!C71</f>
        <v>New Brighton</v>
      </c>
      <c r="D71" s="6" t="str">
        <f>'Individual Scores'!G71</f>
        <v>Plate</v>
      </c>
      <c r="E71" s="35">
        <v>4</v>
      </c>
      <c r="F71" s="36"/>
      <c r="G71" s="37">
        <v>10</v>
      </c>
      <c r="H71" s="38">
        <v>2</v>
      </c>
      <c r="I71" s="37">
        <v>6</v>
      </c>
      <c r="J71" s="38"/>
      <c r="K71" s="37"/>
      <c r="L71" s="36"/>
      <c r="M71" s="66">
        <f t="shared" si="4"/>
        <v>20</v>
      </c>
      <c r="N71" s="67">
        <f t="shared" si="5"/>
        <v>2</v>
      </c>
    </row>
    <row r="72" spans="1:14" x14ac:dyDescent="0.25">
      <c r="A72" s="78">
        <f>'Individual Scores'!A72</f>
        <v>71</v>
      </c>
      <c r="B72" s="4" t="str">
        <f>'Individual Scores'!B72</f>
        <v>Evert Bierings</v>
      </c>
      <c r="C72" s="6" t="str">
        <f>'Individual Scores'!C72</f>
        <v>New Brighton</v>
      </c>
      <c r="D72" s="6" t="str">
        <f>'Individual Scores'!G72</f>
        <v>Plate</v>
      </c>
      <c r="E72" s="35">
        <v>7</v>
      </c>
      <c r="F72" s="36">
        <v>1</v>
      </c>
      <c r="G72" s="37">
        <v>12</v>
      </c>
      <c r="H72" s="38">
        <v>2</v>
      </c>
      <c r="I72" s="37">
        <v>8</v>
      </c>
      <c r="J72" s="38"/>
      <c r="K72" s="37"/>
      <c r="L72" s="36"/>
      <c r="M72" s="66">
        <f t="shared" si="4"/>
        <v>27</v>
      </c>
      <c r="N72" s="67">
        <f t="shared" si="5"/>
        <v>3</v>
      </c>
    </row>
    <row r="73" spans="1:14" x14ac:dyDescent="0.25">
      <c r="A73" s="78">
        <f>'Individual Scores'!A73</f>
        <v>72</v>
      </c>
      <c r="B73" s="4" t="str">
        <f>'Individual Scores'!B73</f>
        <v>Shirley Smith</v>
      </c>
      <c r="C73" s="6" t="str">
        <f>'Individual Scores'!C73</f>
        <v>New Brighton</v>
      </c>
      <c r="D73" s="6" t="str">
        <f>'Individual Scores'!G73</f>
        <v>Cup</v>
      </c>
      <c r="E73" s="35">
        <v>7</v>
      </c>
      <c r="F73" s="36">
        <v>1</v>
      </c>
      <c r="G73" s="37">
        <v>9</v>
      </c>
      <c r="H73" s="38">
        <v>1</v>
      </c>
      <c r="I73" s="37">
        <v>6</v>
      </c>
      <c r="J73" s="38">
        <v>2</v>
      </c>
      <c r="K73" s="37"/>
      <c r="L73" s="36"/>
      <c r="M73" s="66">
        <f t="shared" si="4"/>
        <v>22</v>
      </c>
      <c r="N73" s="67">
        <f t="shared" si="5"/>
        <v>4</v>
      </c>
    </row>
    <row r="74" spans="1:14" x14ac:dyDescent="0.25">
      <c r="A74" s="78">
        <f>'Individual Scores'!A74</f>
        <v>73</v>
      </c>
      <c r="B74" s="4" t="str">
        <f>'Individual Scores'!B74</f>
        <v>Noeline Goodgame</v>
      </c>
      <c r="C74" s="6" t="str">
        <f>'Individual Scores'!C74</f>
        <v>Oxford</v>
      </c>
      <c r="D74" s="6" t="str">
        <f>'Individual Scores'!G74</f>
        <v>Cup</v>
      </c>
      <c r="E74" s="35">
        <v>8</v>
      </c>
      <c r="F74" s="36"/>
      <c r="G74" s="37">
        <v>4</v>
      </c>
      <c r="H74" s="38">
        <v>2</v>
      </c>
      <c r="I74" s="37">
        <v>12</v>
      </c>
      <c r="J74" s="38"/>
      <c r="K74" s="37"/>
      <c r="L74" s="36"/>
      <c r="M74" s="66">
        <f t="shared" si="4"/>
        <v>24</v>
      </c>
      <c r="N74" s="67">
        <f t="shared" si="5"/>
        <v>2</v>
      </c>
    </row>
    <row r="75" spans="1:14" x14ac:dyDescent="0.25">
      <c r="A75" s="78">
        <f>'Individual Scores'!A75</f>
        <v>74</v>
      </c>
      <c r="B75" s="4" t="str">
        <f>'Individual Scores'!B75</f>
        <v>Trevor Goodgame</v>
      </c>
      <c r="C75" s="6" t="str">
        <f>'Individual Scores'!C75</f>
        <v>Oxford</v>
      </c>
      <c r="D75" s="6" t="str">
        <f>'Individual Scores'!G75</f>
        <v>Cup</v>
      </c>
      <c r="E75" s="35">
        <v>9</v>
      </c>
      <c r="F75" s="36">
        <v>1</v>
      </c>
      <c r="G75" s="37">
        <v>12</v>
      </c>
      <c r="H75" s="38">
        <v>2</v>
      </c>
      <c r="I75" s="37">
        <v>8</v>
      </c>
      <c r="J75" s="38"/>
      <c r="K75" s="37"/>
      <c r="L75" s="36"/>
      <c r="M75" s="66">
        <f t="shared" si="4"/>
        <v>29</v>
      </c>
      <c r="N75" s="67">
        <f t="shared" si="5"/>
        <v>3</v>
      </c>
    </row>
    <row r="76" spans="1:14" x14ac:dyDescent="0.25">
      <c r="A76" s="78">
        <f>'Individual Scores'!A76</f>
        <v>75</v>
      </c>
      <c r="B76" s="4" t="str">
        <f>'Individual Scores'!B76</f>
        <v>Bill Wylie</v>
      </c>
      <c r="C76" s="6" t="str">
        <f>'Individual Scores'!C76</f>
        <v>Oxford</v>
      </c>
      <c r="D76" s="6" t="str">
        <f>'Individual Scores'!G76</f>
        <v>Cup</v>
      </c>
      <c r="E76" s="35">
        <v>12</v>
      </c>
      <c r="F76" s="36"/>
      <c r="G76" s="37">
        <v>14</v>
      </c>
      <c r="H76" s="38"/>
      <c r="I76" s="37">
        <v>6</v>
      </c>
      <c r="J76" s="38"/>
      <c r="K76" s="37"/>
      <c r="L76" s="36"/>
      <c r="M76" s="66">
        <f t="shared" si="4"/>
        <v>32</v>
      </c>
      <c r="N76" s="67">
        <f t="shared" si="5"/>
        <v>0</v>
      </c>
    </row>
    <row r="77" spans="1:14" x14ac:dyDescent="0.25">
      <c r="A77" s="78">
        <f>'Individual Scores'!A77</f>
        <v>76</v>
      </c>
      <c r="B77" s="4" t="str">
        <f>'Individual Scores'!B77</f>
        <v>Alan Joynes</v>
      </c>
      <c r="C77" s="6" t="str">
        <f>'Individual Scores'!C77</f>
        <v>Oxford</v>
      </c>
      <c r="D77" s="6" t="str">
        <f>'Individual Scores'!G77</f>
        <v>Plate</v>
      </c>
      <c r="E77" s="35">
        <v>8</v>
      </c>
      <c r="F77" s="36"/>
      <c r="G77" s="37">
        <v>12</v>
      </c>
      <c r="H77" s="38"/>
      <c r="I77" s="37">
        <v>12</v>
      </c>
      <c r="J77" s="38">
        <v>2</v>
      </c>
      <c r="K77" s="37"/>
      <c r="L77" s="36"/>
      <c r="M77" s="66">
        <f t="shared" si="4"/>
        <v>32</v>
      </c>
      <c r="N77" s="67">
        <f t="shared" si="5"/>
        <v>2</v>
      </c>
    </row>
    <row r="78" spans="1:14" x14ac:dyDescent="0.25">
      <c r="A78" s="78">
        <f>'Individual Scores'!A78</f>
        <v>77</v>
      </c>
      <c r="B78" s="4" t="str">
        <f>'Individual Scores'!B78</f>
        <v>Marlene Fox</v>
      </c>
      <c r="C78" s="6" t="str">
        <f>'Individual Scores'!C78</f>
        <v>Oxford</v>
      </c>
      <c r="D78" s="6" t="str">
        <f>'Individual Scores'!G78</f>
        <v>Plate</v>
      </c>
      <c r="E78" s="35">
        <v>6</v>
      </c>
      <c r="F78" s="36"/>
      <c r="G78" s="37">
        <v>8</v>
      </c>
      <c r="H78" s="38">
        <v>2</v>
      </c>
      <c r="I78" s="37">
        <v>6</v>
      </c>
      <c r="J78" s="38"/>
      <c r="K78" s="37"/>
      <c r="L78" s="36"/>
      <c r="M78" s="66">
        <f t="shared" si="4"/>
        <v>20</v>
      </c>
      <c r="N78" s="67">
        <f t="shared" si="5"/>
        <v>2</v>
      </c>
    </row>
    <row r="79" spans="1:14" x14ac:dyDescent="0.25">
      <c r="A79" s="78">
        <f>'Individual Scores'!A79</f>
        <v>78</v>
      </c>
      <c r="B79" s="4" t="str">
        <f>'Individual Scores'!B79</f>
        <v>Keri Clarke</v>
      </c>
      <c r="C79" s="6" t="str">
        <f>'Individual Scores'!C79</f>
        <v>Oxford</v>
      </c>
      <c r="D79" s="6" t="str">
        <f>'Individual Scores'!G79</f>
        <v>Cup</v>
      </c>
      <c r="E79" s="35">
        <v>9</v>
      </c>
      <c r="F79" s="36">
        <v>3</v>
      </c>
      <c r="G79" s="37">
        <v>16</v>
      </c>
      <c r="H79" s="38"/>
      <c r="I79" s="37">
        <v>9</v>
      </c>
      <c r="J79" s="38">
        <v>1</v>
      </c>
      <c r="K79" s="37"/>
      <c r="L79" s="36"/>
      <c r="M79" s="66">
        <f t="shared" si="4"/>
        <v>34</v>
      </c>
      <c r="N79" s="67">
        <f t="shared" si="5"/>
        <v>4</v>
      </c>
    </row>
    <row r="80" spans="1:14" x14ac:dyDescent="0.25">
      <c r="A80" s="78">
        <f>'Individual Scores'!A80</f>
        <v>79</v>
      </c>
      <c r="B80" s="4" t="str">
        <f>'Individual Scores'!B80</f>
        <v>Doreen Mulligan</v>
      </c>
      <c r="C80" s="6" t="str">
        <f>'Individual Scores'!C80</f>
        <v>Oxford</v>
      </c>
      <c r="D80" s="6" t="str">
        <f>'Individual Scores'!G80</f>
        <v>Cup</v>
      </c>
      <c r="E80" s="35">
        <v>13</v>
      </c>
      <c r="F80" s="36">
        <v>1</v>
      </c>
      <c r="G80" s="37">
        <v>2</v>
      </c>
      <c r="H80" s="38"/>
      <c r="I80" s="37">
        <v>9</v>
      </c>
      <c r="J80" s="38">
        <v>1</v>
      </c>
      <c r="K80" s="37"/>
      <c r="L80" s="36"/>
      <c r="M80" s="66">
        <f t="shared" si="4"/>
        <v>24</v>
      </c>
      <c r="N80" s="67">
        <f t="shared" si="5"/>
        <v>2</v>
      </c>
    </row>
    <row r="81" spans="1:14" x14ac:dyDescent="0.25">
      <c r="A81" s="78">
        <f>'Individual Scores'!A81</f>
        <v>80</v>
      </c>
      <c r="B81" s="4" t="str">
        <f>'Individual Scores'!B81</f>
        <v>Kathi Knowler</v>
      </c>
      <c r="C81" s="6" t="str">
        <f>'Individual Scores'!C81</f>
        <v>Oxford</v>
      </c>
      <c r="D81" s="6" t="str">
        <f>'Individual Scores'!G81</f>
        <v>Plate</v>
      </c>
      <c r="E81" s="35">
        <v>12</v>
      </c>
      <c r="F81" s="36"/>
      <c r="G81" s="37">
        <v>11</v>
      </c>
      <c r="H81" s="38">
        <v>1</v>
      </c>
      <c r="I81" s="37">
        <v>8</v>
      </c>
      <c r="J81" s="38">
        <v>2</v>
      </c>
      <c r="K81" s="37"/>
      <c r="L81" s="36"/>
      <c r="M81" s="66">
        <f t="shared" si="4"/>
        <v>31</v>
      </c>
      <c r="N81" s="67">
        <f t="shared" si="5"/>
        <v>3</v>
      </c>
    </row>
    <row r="82" spans="1:14" x14ac:dyDescent="0.25">
      <c r="A82" s="78">
        <f>'Individual Scores'!A82</f>
        <v>81</v>
      </c>
      <c r="B82" s="4" t="str">
        <f>'Individual Scores'!B82</f>
        <v>Ruby Shortland</v>
      </c>
      <c r="C82" s="6" t="str">
        <f>'Individual Scores'!C82</f>
        <v>Papakura Club Inc</v>
      </c>
      <c r="D82" s="6" t="str">
        <f>'Individual Scores'!G82</f>
        <v>Plate</v>
      </c>
      <c r="E82" s="35">
        <v>12</v>
      </c>
      <c r="F82" s="36">
        <v>2</v>
      </c>
      <c r="G82" s="37">
        <v>10</v>
      </c>
      <c r="H82" s="38"/>
      <c r="I82" s="37">
        <v>12</v>
      </c>
      <c r="J82" s="38"/>
      <c r="K82" s="37"/>
      <c r="L82" s="36"/>
      <c r="M82" s="66">
        <f t="shared" si="4"/>
        <v>34</v>
      </c>
      <c r="N82" s="67">
        <f t="shared" si="5"/>
        <v>2</v>
      </c>
    </row>
    <row r="83" spans="1:14" x14ac:dyDescent="0.25">
      <c r="A83" s="78">
        <f>'Individual Scores'!A83</f>
        <v>82</v>
      </c>
      <c r="B83" s="4" t="str">
        <f>'Individual Scores'!B83</f>
        <v>Ella McRoberts</v>
      </c>
      <c r="C83" s="6" t="str">
        <f>'Individual Scores'!C83</f>
        <v>Papakura Club Inc</v>
      </c>
      <c r="D83" s="6" t="str">
        <f>'Individual Scores'!G83</f>
        <v>Plate</v>
      </c>
      <c r="E83" s="35">
        <v>6</v>
      </c>
      <c r="F83" s="36">
        <v>2</v>
      </c>
      <c r="G83" s="37">
        <v>14</v>
      </c>
      <c r="H83" s="38"/>
      <c r="I83" s="37">
        <v>10</v>
      </c>
      <c r="J83" s="38">
        <v>2</v>
      </c>
      <c r="K83" s="37"/>
      <c r="L83" s="36"/>
      <c r="M83" s="66">
        <f t="shared" si="4"/>
        <v>30</v>
      </c>
      <c r="N83" s="67">
        <f t="shared" si="5"/>
        <v>4</v>
      </c>
    </row>
    <row r="84" spans="1:14" x14ac:dyDescent="0.25">
      <c r="A84" s="78">
        <f>'Individual Scores'!A84</f>
        <v>83</v>
      </c>
      <c r="B84" s="4" t="str">
        <f>'Individual Scores'!B84</f>
        <v>Rhonda Aukett</v>
      </c>
      <c r="C84" s="6" t="str">
        <f>'Individual Scores'!C84</f>
        <v>Papakura Club Inc</v>
      </c>
      <c r="D84" s="6" t="str">
        <f>'Individual Scores'!G84</f>
        <v>Plate</v>
      </c>
      <c r="E84" s="35">
        <v>10</v>
      </c>
      <c r="F84" s="36"/>
      <c r="G84" s="37">
        <v>4</v>
      </c>
      <c r="H84" s="38"/>
      <c r="I84" s="37">
        <v>7</v>
      </c>
      <c r="J84" s="38">
        <v>1</v>
      </c>
      <c r="K84" s="37"/>
      <c r="L84" s="36"/>
      <c r="M84" s="66">
        <f t="shared" si="4"/>
        <v>21</v>
      </c>
      <c r="N84" s="67">
        <f t="shared" si="5"/>
        <v>1</v>
      </c>
    </row>
    <row r="85" spans="1:14" x14ac:dyDescent="0.25">
      <c r="A85" s="78">
        <f>'Individual Scores'!A85</f>
        <v>84</v>
      </c>
      <c r="B85" s="4" t="str">
        <f>'Individual Scores'!B85</f>
        <v>Soloman Tipene</v>
      </c>
      <c r="C85" s="6" t="str">
        <f>'Individual Scores'!C85</f>
        <v>Papakura Club Inc</v>
      </c>
      <c r="D85" s="6" t="str">
        <f>'Individual Scores'!G85</f>
        <v>Cup</v>
      </c>
      <c r="E85" s="35">
        <v>10</v>
      </c>
      <c r="F85" s="36">
        <v>2</v>
      </c>
      <c r="G85" s="37">
        <v>13</v>
      </c>
      <c r="H85" s="38">
        <v>1</v>
      </c>
      <c r="I85" s="37">
        <v>8</v>
      </c>
      <c r="J85" s="38"/>
      <c r="K85" s="37"/>
      <c r="L85" s="36"/>
      <c r="M85" s="66">
        <f t="shared" si="4"/>
        <v>31</v>
      </c>
      <c r="N85" s="67">
        <f t="shared" si="5"/>
        <v>3</v>
      </c>
    </row>
    <row r="86" spans="1:14" x14ac:dyDescent="0.25">
      <c r="A86" s="78">
        <f>'Individual Scores'!A86</f>
        <v>85</v>
      </c>
      <c r="B86" s="4" t="str">
        <f>'Individual Scores'!B86</f>
        <v>Ana Hiku</v>
      </c>
      <c r="C86" s="6" t="str">
        <f>'Individual Scores'!C86</f>
        <v>Papakura Club Inc</v>
      </c>
      <c r="D86" s="6" t="str">
        <f>'Individual Scores'!G86</f>
        <v>Plate</v>
      </c>
      <c r="E86" s="35">
        <v>5</v>
      </c>
      <c r="F86" s="36">
        <v>1</v>
      </c>
      <c r="G86" s="37">
        <v>5</v>
      </c>
      <c r="H86" s="38">
        <v>1</v>
      </c>
      <c r="I86" s="37">
        <v>8</v>
      </c>
      <c r="J86" s="38"/>
      <c r="K86" s="37"/>
      <c r="L86" s="36"/>
      <c r="M86" s="66">
        <f t="shared" si="4"/>
        <v>18</v>
      </c>
      <c r="N86" s="67">
        <f t="shared" si="5"/>
        <v>2</v>
      </c>
    </row>
    <row r="87" spans="1:14" x14ac:dyDescent="0.25">
      <c r="A87" s="78">
        <f>'Individual Scores'!A87</f>
        <v>86</v>
      </c>
      <c r="B87" s="4" t="str">
        <f>'Individual Scores'!B87</f>
        <v>Teresa Konui</v>
      </c>
      <c r="C87" s="6" t="str">
        <f>'Individual Scores'!C87</f>
        <v>Papakura Club Inc</v>
      </c>
      <c r="D87" s="6" t="str">
        <f>'Individual Scores'!G87</f>
        <v>Cup</v>
      </c>
      <c r="E87" s="35">
        <v>8</v>
      </c>
      <c r="F87" s="36">
        <v>2</v>
      </c>
      <c r="G87" s="37">
        <v>6</v>
      </c>
      <c r="H87" s="38"/>
      <c r="I87" s="37">
        <v>6</v>
      </c>
      <c r="J87" s="38">
        <v>2</v>
      </c>
      <c r="K87" s="37"/>
      <c r="L87" s="36"/>
      <c r="M87" s="66">
        <f t="shared" si="4"/>
        <v>20</v>
      </c>
      <c r="N87" s="67">
        <f t="shared" si="5"/>
        <v>4</v>
      </c>
    </row>
    <row r="88" spans="1:14" x14ac:dyDescent="0.25">
      <c r="A88" s="78">
        <f>'Individual Scores'!A88</f>
        <v>87</v>
      </c>
      <c r="B88" s="4" t="str">
        <f>'Individual Scores'!B88</f>
        <v>Marina Tukuafu</v>
      </c>
      <c r="C88" s="6" t="str">
        <f>'Individual Scores'!C88</f>
        <v>Papakura Club Inc</v>
      </c>
      <c r="D88" s="6" t="str">
        <f>'Individual Scores'!G88</f>
        <v>Plate</v>
      </c>
      <c r="E88" s="35">
        <v>13</v>
      </c>
      <c r="F88" s="36">
        <v>1</v>
      </c>
      <c r="G88" s="37">
        <v>10</v>
      </c>
      <c r="H88" s="38">
        <v>2</v>
      </c>
      <c r="I88" s="37">
        <v>9</v>
      </c>
      <c r="J88" s="38">
        <v>3</v>
      </c>
      <c r="K88" s="37"/>
      <c r="L88" s="36"/>
      <c r="M88" s="66">
        <f t="shared" si="4"/>
        <v>32</v>
      </c>
      <c r="N88" s="67">
        <f t="shared" si="5"/>
        <v>6</v>
      </c>
    </row>
    <row r="89" spans="1:14" x14ac:dyDescent="0.25">
      <c r="A89" s="78">
        <f>'Individual Scores'!A89</f>
        <v>88</v>
      </c>
      <c r="B89" s="4" t="str">
        <f>'Individual Scores'!B89</f>
        <v>Lisa Kata</v>
      </c>
      <c r="C89" s="6" t="str">
        <f>'Individual Scores'!C89</f>
        <v>Papakura Club Inc</v>
      </c>
      <c r="D89" s="6" t="str">
        <f>'Individual Scores'!G89</f>
        <v>Plate</v>
      </c>
      <c r="E89" s="35">
        <v>10</v>
      </c>
      <c r="F89" s="36"/>
      <c r="G89" s="37">
        <v>8</v>
      </c>
      <c r="H89" s="38">
        <v>2</v>
      </c>
      <c r="I89" s="37">
        <v>5</v>
      </c>
      <c r="J89" s="38">
        <v>1</v>
      </c>
      <c r="K89" s="37"/>
      <c r="L89" s="36"/>
      <c r="M89" s="66">
        <f t="shared" si="4"/>
        <v>23</v>
      </c>
      <c r="N89" s="67">
        <f t="shared" si="5"/>
        <v>3</v>
      </c>
    </row>
    <row r="90" spans="1:14" x14ac:dyDescent="0.25">
      <c r="A90" s="78">
        <f>'Individual Scores'!A90</f>
        <v>89</v>
      </c>
      <c r="B90" s="4" t="str">
        <f>'Individual Scores'!B90</f>
        <v>Dot Johnston</v>
      </c>
      <c r="C90" s="6" t="str">
        <f>'Individual Scores'!C90</f>
        <v>Papanui</v>
      </c>
      <c r="D90" s="6" t="str">
        <f>'Individual Scores'!G90</f>
        <v>Plate</v>
      </c>
      <c r="E90" s="35">
        <v>14</v>
      </c>
      <c r="F90" s="36"/>
      <c r="G90" s="37">
        <v>10</v>
      </c>
      <c r="H90" s="38">
        <v>2</v>
      </c>
      <c r="I90" s="37">
        <v>12</v>
      </c>
      <c r="J90" s="38">
        <v>2</v>
      </c>
      <c r="K90" s="37"/>
      <c r="L90" s="36"/>
      <c r="M90" s="66">
        <f t="shared" si="4"/>
        <v>36</v>
      </c>
      <c r="N90" s="67">
        <f t="shared" si="5"/>
        <v>4</v>
      </c>
    </row>
    <row r="91" spans="1:14" x14ac:dyDescent="0.25">
      <c r="A91" s="78">
        <f>'Individual Scores'!A91</f>
        <v>90</v>
      </c>
      <c r="B91" s="4" t="str">
        <f>'Individual Scores'!B91</f>
        <v>George Gifkins</v>
      </c>
      <c r="C91" s="6" t="str">
        <f>'Individual Scores'!C91</f>
        <v>Papanui</v>
      </c>
      <c r="D91" s="6" t="str">
        <f>'Individual Scores'!G91</f>
        <v>Plate</v>
      </c>
      <c r="E91" s="35">
        <v>4</v>
      </c>
      <c r="F91" s="36"/>
      <c r="G91" s="37">
        <v>9</v>
      </c>
      <c r="H91" s="38">
        <v>1</v>
      </c>
      <c r="I91" s="37">
        <v>15</v>
      </c>
      <c r="J91" s="38">
        <v>3</v>
      </c>
      <c r="K91" s="37"/>
      <c r="L91" s="36"/>
      <c r="M91" s="66">
        <f t="shared" si="4"/>
        <v>28</v>
      </c>
      <c r="N91" s="67">
        <f t="shared" si="5"/>
        <v>4</v>
      </c>
    </row>
    <row r="92" spans="1:14" x14ac:dyDescent="0.25">
      <c r="A92" s="78">
        <f>'Individual Scores'!A92</f>
        <v>91</v>
      </c>
      <c r="B92" s="4" t="str">
        <f>'Individual Scores'!B92</f>
        <v>Russell Campbell</v>
      </c>
      <c r="C92" s="6" t="str">
        <f>'Individual Scores'!C92</f>
        <v>Papanui</v>
      </c>
      <c r="D92" s="6" t="str">
        <f>'Individual Scores'!G92</f>
        <v>Cup</v>
      </c>
      <c r="E92" s="35">
        <v>11</v>
      </c>
      <c r="F92" s="36">
        <v>1</v>
      </c>
      <c r="G92" s="37">
        <v>6</v>
      </c>
      <c r="H92" s="38">
        <v>2</v>
      </c>
      <c r="I92" s="37">
        <v>12</v>
      </c>
      <c r="J92" s="38"/>
      <c r="K92" s="37"/>
      <c r="L92" s="36"/>
      <c r="M92" s="66">
        <f t="shared" si="4"/>
        <v>29</v>
      </c>
      <c r="N92" s="67">
        <f t="shared" si="5"/>
        <v>3</v>
      </c>
    </row>
    <row r="93" spans="1:14" x14ac:dyDescent="0.25">
      <c r="A93" s="78">
        <f>'Individual Scores'!A93</f>
        <v>92</v>
      </c>
      <c r="B93" s="4" t="str">
        <f>'Individual Scores'!B93</f>
        <v>Terry Pasfield</v>
      </c>
      <c r="C93" s="6" t="str">
        <f>'Individual Scores'!C93</f>
        <v>Papanui</v>
      </c>
      <c r="D93" s="6" t="str">
        <f>'Individual Scores'!G93</f>
        <v>Plate</v>
      </c>
      <c r="E93" s="35">
        <v>10</v>
      </c>
      <c r="F93" s="36"/>
      <c r="G93" s="37">
        <v>15</v>
      </c>
      <c r="H93" s="38">
        <v>3</v>
      </c>
      <c r="I93" s="37">
        <v>11</v>
      </c>
      <c r="J93" s="38">
        <v>3</v>
      </c>
      <c r="K93" s="37"/>
      <c r="L93" s="36"/>
      <c r="M93" s="66">
        <f t="shared" si="4"/>
        <v>36</v>
      </c>
      <c r="N93" s="67">
        <f t="shared" si="5"/>
        <v>6</v>
      </c>
    </row>
    <row r="94" spans="1:14" x14ac:dyDescent="0.25">
      <c r="A94" s="78">
        <f>'Individual Scores'!A94</f>
        <v>93</v>
      </c>
      <c r="B94" s="4" t="str">
        <f>'Individual Scores'!B94</f>
        <v>Alan Neale</v>
      </c>
      <c r="C94" s="6" t="str">
        <f>'Individual Scores'!C94</f>
        <v>Papanui</v>
      </c>
      <c r="D94" s="6" t="str">
        <f>'Individual Scores'!G94</f>
        <v>Plate</v>
      </c>
      <c r="E94" s="35">
        <v>8</v>
      </c>
      <c r="F94" s="36"/>
      <c r="G94" s="37">
        <v>2</v>
      </c>
      <c r="H94" s="38">
        <v>2</v>
      </c>
      <c r="I94" s="37">
        <v>11</v>
      </c>
      <c r="J94" s="38">
        <v>1</v>
      </c>
      <c r="K94" s="37"/>
      <c r="L94" s="36"/>
      <c r="M94" s="66">
        <f t="shared" si="4"/>
        <v>21</v>
      </c>
      <c r="N94" s="67">
        <f t="shared" si="5"/>
        <v>3</v>
      </c>
    </row>
    <row r="95" spans="1:14" x14ac:dyDescent="0.25">
      <c r="A95" s="78">
        <f>'Individual Scores'!A95</f>
        <v>94</v>
      </c>
      <c r="B95" s="4" t="str">
        <f>'Individual Scores'!B95</f>
        <v>Judy Herkess</v>
      </c>
      <c r="C95" s="6" t="str">
        <f>'Individual Scores'!C95</f>
        <v>Papanui</v>
      </c>
      <c r="D95" s="6" t="str">
        <f>'Individual Scores'!G95</f>
        <v>Plate</v>
      </c>
      <c r="E95" s="35">
        <v>11</v>
      </c>
      <c r="F95" s="36">
        <v>1</v>
      </c>
      <c r="G95" s="37">
        <v>12</v>
      </c>
      <c r="H95" s="38"/>
      <c r="I95" s="37">
        <v>11</v>
      </c>
      <c r="J95" s="38">
        <v>1</v>
      </c>
      <c r="K95" s="37"/>
      <c r="L95" s="36"/>
      <c r="M95" s="66">
        <f t="shared" si="4"/>
        <v>34</v>
      </c>
      <c r="N95" s="67">
        <f t="shared" si="5"/>
        <v>2</v>
      </c>
    </row>
    <row r="96" spans="1:14" x14ac:dyDescent="0.25">
      <c r="A96" s="78">
        <f>'Individual Scores'!A96</f>
        <v>95</v>
      </c>
      <c r="B96" s="4" t="str">
        <f>'Individual Scores'!B96</f>
        <v>Pam Houghton</v>
      </c>
      <c r="C96" s="6" t="str">
        <f>'Individual Scores'!C96</f>
        <v>Papanui</v>
      </c>
      <c r="D96" s="6" t="str">
        <f>'Individual Scores'!G96</f>
        <v>Plate</v>
      </c>
      <c r="E96" s="35">
        <v>14</v>
      </c>
      <c r="F96" s="36"/>
      <c r="G96" s="37">
        <v>6</v>
      </c>
      <c r="H96" s="38">
        <v>2</v>
      </c>
      <c r="I96" s="37">
        <v>9</v>
      </c>
      <c r="J96" s="38">
        <v>1</v>
      </c>
      <c r="K96" s="37"/>
      <c r="L96" s="36"/>
      <c r="M96" s="66">
        <f t="shared" si="4"/>
        <v>29</v>
      </c>
      <c r="N96" s="67">
        <f t="shared" si="5"/>
        <v>3</v>
      </c>
    </row>
    <row r="97" spans="1:14" x14ac:dyDescent="0.25">
      <c r="A97" s="78">
        <f>'Individual Scores'!A97</f>
        <v>96</v>
      </c>
      <c r="B97" s="4" t="str">
        <f>'Individual Scores'!B97</f>
        <v>Len Gee</v>
      </c>
      <c r="C97" s="6" t="str">
        <f>'Individual Scores'!C97</f>
        <v>Papanui</v>
      </c>
      <c r="D97" s="6" t="str">
        <f>'Individual Scores'!G97</f>
        <v>Cup</v>
      </c>
      <c r="E97" s="35">
        <v>9</v>
      </c>
      <c r="F97" s="36">
        <v>1</v>
      </c>
      <c r="G97" s="37">
        <v>12</v>
      </c>
      <c r="H97" s="38">
        <v>2</v>
      </c>
      <c r="I97" s="37">
        <v>9</v>
      </c>
      <c r="J97" s="38">
        <v>1</v>
      </c>
      <c r="K97" s="37"/>
      <c r="L97" s="36"/>
      <c r="M97" s="66">
        <f t="shared" si="4"/>
        <v>30</v>
      </c>
      <c r="N97" s="67">
        <f t="shared" si="5"/>
        <v>4</v>
      </c>
    </row>
    <row r="98" spans="1:14" x14ac:dyDescent="0.25">
      <c r="A98" s="78">
        <f>'Individual Scores'!A98</f>
        <v>97</v>
      </c>
      <c r="B98" s="4" t="str">
        <f>'Individual Scores'!B98</f>
        <v>Eileen Karini</v>
      </c>
      <c r="C98" s="6" t="str">
        <f>'Individual Scores'!C98</f>
        <v>Porirua Club Inc</v>
      </c>
      <c r="D98" s="6" t="str">
        <f>'Individual Scores'!G98</f>
        <v>Plate</v>
      </c>
      <c r="E98" s="35">
        <v>8</v>
      </c>
      <c r="F98" s="36">
        <v>2</v>
      </c>
      <c r="G98" s="37">
        <v>12</v>
      </c>
      <c r="H98" s="38"/>
      <c r="I98" s="37">
        <v>8</v>
      </c>
      <c r="J98" s="38"/>
      <c r="K98" s="37"/>
      <c r="L98" s="36"/>
      <c r="M98" s="66">
        <f t="shared" si="4"/>
        <v>28</v>
      </c>
      <c r="N98" s="67">
        <f t="shared" si="5"/>
        <v>2</v>
      </c>
    </row>
    <row r="99" spans="1:14" x14ac:dyDescent="0.25">
      <c r="A99" s="78">
        <f>'Individual Scores'!A99</f>
        <v>98</v>
      </c>
      <c r="B99" s="4" t="str">
        <f>'Individual Scores'!B99</f>
        <v>Catherine Crawford</v>
      </c>
      <c r="C99" s="6" t="str">
        <f>'Individual Scores'!C99</f>
        <v>Porirua Club Inc</v>
      </c>
      <c r="D99" s="6" t="str">
        <f>'Individual Scores'!G99</f>
        <v>Plate</v>
      </c>
      <c r="E99" s="35">
        <v>6</v>
      </c>
      <c r="F99" s="36"/>
      <c r="G99" s="37">
        <v>11</v>
      </c>
      <c r="H99" s="38">
        <v>5</v>
      </c>
      <c r="I99" s="37">
        <v>12</v>
      </c>
      <c r="J99" s="38">
        <v>2</v>
      </c>
      <c r="K99" s="37"/>
      <c r="L99" s="36"/>
      <c r="M99" s="66">
        <f t="shared" si="4"/>
        <v>29</v>
      </c>
      <c r="N99" s="67">
        <f t="shared" si="5"/>
        <v>7</v>
      </c>
    </row>
    <row r="100" spans="1:14" x14ac:dyDescent="0.25">
      <c r="A100" s="78">
        <f>'Individual Scores'!A100</f>
        <v>99</v>
      </c>
      <c r="B100" s="4" t="str">
        <f>'Individual Scores'!B100</f>
        <v>Mele Fuimaono</v>
      </c>
      <c r="C100" s="6" t="str">
        <f>'Individual Scores'!C100</f>
        <v>Porirua Club Inc</v>
      </c>
      <c r="D100" s="6" t="str">
        <f>'Individual Scores'!G100</f>
        <v>Cup</v>
      </c>
      <c r="E100" s="35">
        <v>10</v>
      </c>
      <c r="F100" s="36"/>
      <c r="G100" s="37">
        <v>13</v>
      </c>
      <c r="H100" s="38">
        <v>1</v>
      </c>
      <c r="I100" s="37">
        <v>12</v>
      </c>
      <c r="J100" s="38"/>
      <c r="K100" s="37"/>
      <c r="L100" s="36"/>
      <c r="M100" s="66">
        <f t="shared" si="4"/>
        <v>35</v>
      </c>
      <c r="N100" s="67">
        <f t="shared" si="5"/>
        <v>1</v>
      </c>
    </row>
    <row r="101" spans="1:14" x14ac:dyDescent="0.25">
      <c r="A101" s="78">
        <f>'Individual Scores'!A101</f>
        <v>100</v>
      </c>
      <c r="B101" s="4" t="str">
        <f>'Individual Scores'!B101</f>
        <v>Graham Stronach</v>
      </c>
      <c r="C101" s="6" t="str">
        <f>'Individual Scores'!C101</f>
        <v>Porirua Club Inc</v>
      </c>
      <c r="D101" s="6" t="str">
        <f>'Individual Scores'!G101</f>
        <v>Cup</v>
      </c>
      <c r="E101" s="35">
        <v>9</v>
      </c>
      <c r="F101" s="36">
        <v>1</v>
      </c>
      <c r="G101" s="37">
        <v>11</v>
      </c>
      <c r="H101" s="38">
        <v>1</v>
      </c>
      <c r="I101" s="37">
        <v>11</v>
      </c>
      <c r="J101" s="38">
        <v>3</v>
      </c>
      <c r="K101" s="37"/>
      <c r="L101" s="36"/>
      <c r="M101" s="66">
        <f t="shared" si="4"/>
        <v>31</v>
      </c>
      <c r="N101" s="67">
        <f t="shared" si="5"/>
        <v>5</v>
      </c>
    </row>
    <row r="102" spans="1:14" x14ac:dyDescent="0.25">
      <c r="A102" s="78">
        <f>'Individual Scores'!A102</f>
        <v>101</v>
      </c>
      <c r="B102" s="4" t="str">
        <f>'Individual Scores'!B102</f>
        <v>Penny Wiparata</v>
      </c>
      <c r="C102" s="6" t="str">
        <f>'Individual Scores'!C102</f>
        <v>Porirua Club Inc</v>
      </c>
      <c r="D102" s="6" t="str">
        <f>'Individual Scores'!G102</f>
        <v>Cup</v>
      </c>
      <c r="E102" s="35">
        <v>12</v>
      </c>
      <c r="F102" s="36"/>
      <c r="G102" s="37">
        <v>11</v>
      </c>
      <c r="H102" s="38">
        <v>1</v>
      </c>
      <c r="I102" s="37">
        <v>9</v>
      </c>
      <c r="J102" s="38">
        <v>3</v>
      </c>
      <c r="K102" s="37"/>
      <c r="L102" s="36"/>
      <c r="M102" s="66">
        <f t="shared" si="4"/>
        <v>32</v>
      </c>
      <c r="N102" s="67">
        <f t="shared" si="5"/>
        <v>4</v>
      </c>
    </row>
    <row r="103" spans="1:14" x14ac:dyDescent="0.25">
      <c r="A103" s="78">
        <f>'Individual Scores'!A103</f>
        <v>102</v>
      </c>
      <c r="B103" s="4" t="str">
        <f>'Individual Scores'!B103</f>
        <v>Adrian Chambers</v>
      </c>
      <c r="C103" s="6" t="str">
        <f>'Individual Scores'!C103</f>
        <v>Porirua Club Inc</v>
      </c>
      <c r="D103" s="6" t="str">
        <f>'Individual Scores'!G103</f>
        <v>Plate</v>
      </c>
      <c r="E103" s="35">
        <v>10</v>
      </c>
      <c r="F103" s="36"/>
      <c r="G103" s="37">
        <v>12</v>
      </c>
      <c r="H103" s="38">
        <v>2</v>
      </c>
      <c r="I103" s="37">
        <v>7</v>
      </c>
      <c r="J103" s="38">
        <v>1</v>
      </c>
      <c r="K103" s="37"/>
      <c r="L103" s="36"/>
      <c r="M103" s="66">
        <f t="shared" si="4"/>
        <v>29</v>
      </c>
      <c r="N103" s="67">
        <f t="shared" si="5"/>
        <v>3</v>
      </c>
    </row>
    <row r="104" spans="1:14" x14ac:dyDescent="0.25">
      <c r="A104" s="78">
        <f>'Individual Scores'!A104</f>
        <v>103</v>
      </c>
      <c r="B104" s="4" t="str">
        <f>'Individual Scores'!B104</f>
        <v>Whettu Manihera</v>
      </c>
      <c r="C104" s="6" t="str">
        <f>'Individual Scores'!C104</f>
        <v>Porirua Club Inc</v>
      </c>
      <c r="D104" s="6" t="str">
        <f>'Individual Scores'!G104</f>
        <v>Cup</v>
      </c>
      <c r="E104" s="35">
        <v>8</v>
      </c>
      <c r="F104" s="36"/>
      <c r="G104" s="37">
        <v>5</v>
      </c>
      <c r="H104" s="38">
        <v>1</v>
      </c>
      <c r="I104" s="37">
        <v>10</v>
      </c>
      <c r="J104" s="38">
        <v>2</v>
      </c>
      <c r="K104" s="37"/>
      <c r="L104" s="36"/>
      <c r="M104" s="66">
        <f t="shared" si="4"/>
        <v>23</v>
      </c>
      <c r="N104" s="67">
        <f t="shared" si="5"/>
        <v>3</v>
      </c>
    </row>
    <row r="105" spans="1:14" x14ac:dyDescent="0.25">
      <c r="A105" s="78">
        <f>'Individual Scores'!A105</f>
        <v>104</v>
      </c>
      <c r="B105" s="4" t="str">
        <f>'Individual Scores'!B105</f>
        <v>Moti Tomasi</v>
      </c>
      <c r="C105" s="6" t="str">
        <f>'Individual Scores'!C105</f>
        <v>Porirua Club Inc</v>
      </c>
      <c r="D105" s="6" t="str">
        <f>'Individual Scores'!G105</f>
        <v>Plate</v>
      </c>
      <c r="E105" s="35">
        <v>10</v>
      </c>
      <c r="F105" s="36">
        <v>2</v>
      </c>
      <c r="G105" s="37">
        <v>15</v>
      </c>
      <c r="H105" s="38">
        <v>1</v>
      </c>
      <c r="I105" s="37">
        <v>9</v>
      </c>
      <c r="J105" s="38">
        <v>1</v>
      </c>
      <c r="K105" s="37"/>
      <c r="L105" s="36"/>
      <c r="M105" s="66">
        <f t="shared" si="4"/>
        <v>34</v>
      </c>
      <c r="N105" s="67">
        <f t="shared" si="5"/>
        <v>4</v>
      </c>
    </row>
    <row r="106" spans="1:14" x14ac:dyDescent="0.25">
      <c r="A106" s="78">
        <f>'Individual Scores'!A106</f>
        <v>105</v>
      </c>
      <c r="B106" s="4" t="str">
        <f>'Individual Scores'!B106</f>
        <v>Anne Cameron</v>
      </c>
      <c r="C106" s="6" t="str">
        <f>'Individual Scores'!C106</f>
        <v>Richmond</v>
      </c>
      <c r="D106" s="6" t="str">
        <f>'Individual Scores'!G106</f>
        <v>Cup</v>
      </c>
      <c r="E106" s="35">
        <v>3</v>
      </c>
      <c r="F106" s="36">
        <v>3</v>
      </c>
      <c r="G106" s="37">
        <v>11</v>
      </c>
      <c r="H106" s="38">
        <v>1</v>
      </c>
      <c r="I106" s="37">
        <v>4</v>
      </c>
      <c r="J106" s="38"/>
      <c r="K106" s="37"/>
      <c r="L106" s="36"/>
      <c r="M106" s="66">
        <f t="shared" si="4"/>
        <v>18</v>
      </c>
      <c r="N106" s="67">
        <f t="shared" si="5"/>
        <v>4</v>
      </c>
    </row>
    <row r="107" spans="1:14" x14ac:dyDescent="0.25">
      <c r="A107" s="78">
        <f>'Individual Scores'!A107</f>
        <v>106</v>
      </c>
      <c r="B107" s="4" t="str">
        <f>'Individual Scores'!B107</f>
        <v>Betty Van Der Werf</v>
      </c>
      <c r="C107" s="6" t="str">
        <f>'Individual Scores'!C107</f>
        <v>Richmond</v>
      </c>
      <c r="D107" s="6" t="str">
        <f>'Individual Scores'!G107</f>
        <v>Plate</v>
      </c>
      <c r="E107" s="35">
        <v>8</v>
      </c>
      <c r="F107" s="36">
        <v>2</v>
      </c>
      <c r="G107" s="37">
        <v>11</v>
      </c>
      <c r="H107" s="38">
        <v>1</v>
      </c>
      <c r="I107" s="37">
        <v>6</v>
      </c>
      <c r="J107" s="38"/>
      <c r="K107" s="37"/>
      <c r="L107" s="36"/>
      <c r="M107" s="66">
        <f t="shared" si="4"/>
        <v>25</v>
      </c>
      <c r="N107" s="67">
        <f t="shared" si="5"/>
        <v>3</v>
      </c>
    </row>
    <row r="108" spans="1:14" x14ac:dyDescent="0.25">
      <c r="A108" s="78">
        <f>'Individual Scores'!A108</f>
        <v>107</v>
      </c>
      <c r="B108" s="4" t="str">
        <f>'Individual Scores'!B108</f>
        <v>Maureen Coudret</v>
      </c>
      <c r="C108" s="6" t="str">
        <f>'Individual Scores'!C108</f>
        <v>Richmond</v>
      </c>
      <c r="D108" s="6" t="str">
        <f>'Individual Scores'!G108</f>
        <v>Cup</v>
      </c>
      <c r="E108" s="35">
        <v>12</v>
      </c>
      <c r="F108" s="36"/>
      <c r="G108" s="37">
        <v>11</v>
      </c>
      <c r="H108" s="38">
        <v>1</v>
      </c>
      <c r="I108" s="37">
        <v>6</v>
      </c>
      <c r="J108" s="38">
        <v>1</v>
      </c>
      <c r="K108" s="37"/>
      <c r="L108" s="36"/>
      <c r="M108" s="66">
        <f t="shared" si="4"/>
        <v>29</v>
      </c>
      <c r="N108" s="67">
        <f t="shared" si="5"/>
        <v>2</v>
      </c>
    </row>
    <row r="109" spans="1:14" x14ac:dyDescent="0.25">
      <c r="A109" s="78">
        <f>'Individual Scores'!A109</f>
        <v>108</v>
      </c>
      <c r="B109" s="4" t="str">
        <f>'Individual Scores'!B109</f>
        <v>Merle Hunter</v>
      </c>
      <c r="C109" s="6" t="str">
        <f>'Individual Scores'!C109</f>
        <v>Richmond</v>
      </c>
      <c r="D109" s="6" t="str">
        <f>'Individual Scores'!G109</f>
        <v>Plate</v>
      </c>
      <c r="E109" s="35">
        <v>8</v>
      </c>
      <c r="F109" s="36"/>
      <c r="G109" s="37">
        <v>5</v>
      </c>
      <c r="H109" s="38">
        <v>1</v>
      </c>
      <c r="I109" s="37">
        <v>10</v>
      </c>
      <c r="J109" s="38"/>
      <c r="K109" s="37"/>
      <c r="L109" s="36"/>
      <c r="M109" s="66">
        <f t="shared" si="4"/>
        <v>23</v>
      </c>
      <c r="N109" s="67">
        <f t="shared" si="5"/>
        <v>1</v>
      </c>
    </row>
    <row r="110" spans="1:14" x14ac:dyDescent="0.25">
      <c r="A110" s="78">
        <f>'Individual Scores'!A110</f>
        <v>109</v>
      </c>
      <c r="B110" s="4" t="str">
        <f>'Individual Scores'!B110</f>
        <v>Peter Felton</v>
      </c>
      <c r="C110" s="6" t="str">
        <f>'Individual Scores'!C110</f>
        <v>Richmond</v>
      </c>
      <c r="D110" s="6" t="str">
        <f>'Individual Scores'!G110</f>
        <v>Plate</v>
      </c>
      <c r="E110" s="35">
        <v>11</v>
      </c>
      <c r="F110" s="36">
        <v>1</v>
      </c>
      <c r="G110" s="37">
        <v>5</v>
      </c>
      <c r="H110" s="38">
        <v>1</v>
      </c>
      <c r="I110" s="37">
        <v>8</v>
      </c>
      <c r="J110" s="38">
        <v>2</v>
      </c>
      <c r="K110" s="37"/>
      <c r="L110" s="36"/>
      <c r="M110" s="66">
        <f t="shared" si="4"/>
        <v>24</v>
      </c>
      <c r="N110" s="67">
        <f t="shared" si="5"/>
        <v>4</v>
      </c>
    </row>
    <row r="111" spans="1:14" x14ac:dyDescent="0.25">
      <c r="A111" s="78">
        <f>'Individual Scores'!A111</f>
        <v>110</v>
      </c>
      <c r="B111" s="4" t="str">
        <f>'Individual Scores'!B111</f>
        <v>Leo Osborn</v>
      </c>
      <c r="C111" s="6" t="str">
        <f>'Individual Scores'!C111</f>
        <v>Richmond</v>
      </c>
      <c r="D111" s="6" t="str">
        <f>'Individual Scores'!G111</f>
        <v>Plate</v>
      </c>
      <c r="E111" s="35">
        <v>6</v>
      </c>
      <c r="F111" s="36"/>
      <c r="G111" s="37">
        <v>8</v>
      </c>
      <c r="H111" s="38"/>
      <c r="I111" s="37">
        <v>10</v>
      </c>
      <c r="J111" s="38"/>
      <c r="K111" s="37"/>
      <c r="L111" s="36"/>
      <c r="M111" s="66">
        <f t="shared" si="4"/>
        <v>24</v>
      </c>
      <c r="N111" s="67">
        <f t="shared" si="5"/>
        <v>0</v>
      </c>
    </row>
    <row r="112" spans="1:14" x14ac:dyDescent="0.25">
      <c r="A112" s="78">
        <f>'Individual Scores'!A112</f>
        <v>111</v>
      </c>
      <c r="B112" s="4" t="str">
        <f>'Individual Scores'!B112</f>
        <v>Ray Corbin</v>
      </c>
      <c r="C112" s="6" t="str">
        <f>'Individual Scores'!C112</f>
        <v>Richmond</v>
      </c>
      <c r="D112" s="6" t="str">
        <f>'Individual Scores'!G112</f>
        <v>Plate</v>
      </c>
      <c r="E112" s="35">
        <v>6</v>
      </c>
      <c r="F112" s="36"/>
      <c r="G112" s="37">
        <v>10</v>
      </c>
      <c r="H112" s="38">
        <v>2</v>
      </c>
      <c r="I112" s="37">
        <v>7</v>
      </c>
      <c r="J112" s="38">
        <v>1</v>
      </c>
      <c r="K112" s="37"/>
      <c r="L112" s="36"/>
      <c r="M112" s="66">
        <f t="shared" si="4"/>
        <v>23</v>
      </c>
      <c r="N112" s="67">
        <f t="shared" si="5"/>
        <v>3</v>
      </c>
    </row>
    <row r="113" spans="1:14" x14ac:dyDescent="0.25">
      <c r="A113" s="78">
        <f>'Individual Scores'!A113</f>
        <v>112</v>
      </c>
      <c r="B113" s="4" t="str">
        <f>'Individual Scores'!B113</f>
        <v>Marie Turner</v>
      </c>
      <c r="C113" s="6" t="str">
        <f>'Individual Scores'!C113</f>
        <v>Richmond</v>
      </c>
      <c r="D113" s="6" t="str">
        <f>'Individual Scores'!G113</f>
        <v>Plate</v>
      </c>
      <c r="E113" s="35">
        <v>14</v>
      </c>
      <c r="F113" s="36"/>
      <c r="G113" s="37">
        <v>10</v>
      </c>
      <c r="H113" s="38">
        <v>2</v>
      </c>
      <c r="I113" s="37">
        <v>9</v>
      </c>
      <c r="J113" s="38">
        <v>1</v>
      </c>
      <c r="K113" s="37"/>
      <c r="L113" s="36"/>
      <c r="M113" s="66">
        <f t="shared" si="4"/>
        <v>33</v>
      </c>
      <c r="N113" s="67">
        <f t="shared" si="5"/>
        <v>3</v>
      </c>
    </row>
    <row r="114" spans="1:14" x14ac:dyDescent="0.25">
      <c r="A114" s="78">
        <f>'Individual Scores'!A114</f>
        <v>113</v>
      </c>
      <c r="B114" s="4" t="str">
        <f>'Individual Scores'!B114</f>
        <v>Reo Waaha</v>
      </c>
      <c r="C114" s="6" t="str">
        <f>'Individual Scores'!C114</f>
        <v>Taupo Cosmopolitan</v>
      </c>
      <c r="D114" s="6" t="str">
        <f>'Individual Scores'!G114</f>
        <v>Cup</v>
      </c>
      <c r="E114" s="35">
        <v>9</v>
      </c>
      <c r="F114" s="36">
        <v>1</v>
      </c>
      <c r="G114" s="37">
        <v>12</v>
      </c>
      <c r="H114" s="38"/>
      <c r="I114" s="37">
        <v>11</v>
      </c>
      <c r="J114" s="38">
        <v>1</v>
      </c>
      <c r="K114" s="37"/>
      <c r="L114" s="36"/>
      <c r="M114" s="66">
        <f t="shared" si="4"/>
        <v>32</v>
      </c>
      <c r="N114" s="67">
        <f t="shared" si="5"/>
        <v>2</v>
      </c>
    </row>
    <row r="115" spans="1:14" x14ac:dyDescent="0.25">
      <c r="A115" s="78">
        <f>'Individual Scores'!A115</f>
        <v>114</v>
      </c>
      <c r="B115" s="4" t="str">
        <f>'Individual Scores'!B115</f>
        <v>Yvette Waaha</v>
      </c>
      <c r="C115" s="6" t="str">
        <f>'Individual Scores'!C115</f>
        <v>Taupo Cosmopolitan</v>
      </c>
      <c r="D115" s="6" t="str">
        <f>'Individual Scores'!G115</f>
        <v>Plate</v>
      </c>
      <c r="E115" s="35">
        <v>5</v>
      </c>
      <c r="F115" s="36">
        <v>3</v>
      </c>
      <c r="G115" s="37">
        <v>5</v>
      </c>
      <c r="H115" s="38">
        <v>1</v>
      </c>
      <c r="I115" s="37">
        <v>12</v>
      </c>
      <c r="J115" s="38">
        <v>2</v>
      </c>
      <c r="K115" s="37"/>
      <c r="L115" s="36"/>
      <c r="M115" s="66">
        <f t="shared" si="4"/>
        <v>22</v>
      </c>
      <c r="N115" s="67">
        <f t="shared" si="5"/>
        <v>6</v>
      </c>
    </row>
    <row r="116" spans="1:14" x14ac:dyDescent="0.25">
      <c r="A116" s="78">
        <f>'Individual Scores'!A116</f>
        <v>115</v>
      </c>
      <c r="B116" s="4" t="str">
        <f>'Individual Scores'!B116</f>
        <v>Brenda Boyd</v>
      </c>
      <c r="C116" s="6" t="str">
        <f>'Individual Scores'!C116</f>
        <v>Taupo Cosmopolitan</v>
      </c>
      <c r="D116" s="6" t="str">
        <f>'Individual Scores'!G116</f>
        <v>Plate</v>
      </c>
      <c r="E116" s="35">
        <v>11</v>
      </c>
      <c r="F116" s="36">
        <v>1</v>
      </c>
      <c r="G116" s="37">
        <v>12</v>
      </c>
      <c r="H116" s="38"/>
      <c r="I116" s="37">
        <v>6</v>
      </c>
      <c r="J116" s="38"/>
      <c r="K116" s="37"/>
      <c r="L116" s="36"/>
      <c r="M116" s="66">
        <f t="shared" si="4"/>
        <v>29</v>
      </c>
      <c r="N116" s="67">
        <f t="shared" si="5"/>
        <v>1</v>
      </c>
    </row>
    <row r="117" spans="1:14" x14ac:dyDescent="0.25">
      <c r="A117" s="78">
        <f>'Individual Scores'!A117</f>
        <v>116</v>
      </c>
      <c r="B117" s="4" t="str">
        <f>'Individual Scores'!B117</f>
        <v>Kevin Coxhead</v>
      </c>
      <c r="C117" s="6" t="str">
        <f>'Individual Scores'!C117</f>
        <v>Taupo Cosmopolitan</v>
      </c>
      <c r="D117" s="6" t="str">
        <f>'Individual Scores'!G117</f>
        <v>Plate</v>
      </c>
      <c r="E117" s="35">
        <v>10</v>
      </c>
      <c r="F117" s="36"/>
      <c r="G117" s="37">
        <v>5</v>
      </c>
      <c r="H117" s="38">
        <v>1</v>
      </c>
      <c r="I117" s="37">
        <v>10</v>
      </c>
      <c r="J117" s="38"/>
      <c r="K117" s="37"/>
      <c r="L117" s="36"/>
      <c r="M117" s="66">
        <f t="shared" si="4"/>
        <v>25</v>
      </c>
      <c r="N117" s="67">
        <f t="shared" si="5"/>
        <v>1</v>
      </c>
    </row>
    <row r="118" spans="1:14" x14ac:dyDescent="0.25">
      <c r="A118" s="78">
        <f>'Individual Scores'!A118</f>
        <v>117</v>
      </c>
      <c r="B118" s="4" t="str">
        <f>'Individual Scores'!B118</f>
        <v>Mille McClintock</v>
      </c>
      <c r="C118" s="6" t="str">
        <f>'Individual Scores'!C118</f>
        <v>Taupo Cosmopolitan</v>
      </c>
      <c r="D118" s="6" t="str">
        <f>'Individual Scores'!G118</f>
        <v>Plate</v>
      </c>
      <c r="E118" s="35">
        <v>10</v>
      </c>
      <c r="F118" s="36"/>
      <c r="G118" s="37">
        <v>8</v>
      </c>
      <c r="H118" s="38"/>
      <c r="I118" s="37">
        <v>15</v>
      </c>
      <c r="J118" s="38">
        <v>1</v>
      </c>
      <c r="K118" s="37"/>
      <c r="L118" s="36"/>
      <c r="M118" s="66">
        <f t="shared" si="4"/>
        <v>33</v>
      </c>
      <c r="N118" s="67">
        <f t="shared" si="5"/>
        <v>1</v>
      </c>
    </row>
    <row r="119" spans="1:14" x14ac:dyDescent="0.25">
      <c r="A119" s="78">
        <f>'Individual Scores'!A119</f>
        <v>118</v>
      </c>
      <c r="B119" s="4" t="str">
        <f>'Individual Scores'!B119</f>
        <v>Frank Hoebergen</v>
      </c>
      <c r="C119" s="6" t="str">
        <f>'Individual Scores'!C119</f>
        <v>Taupo Cosmopolitan</v>
      </c>
      <c r="D119" s="6" t="str">
        <f>'Individual Scores'!G119</f>
        <v>Cup</v>
      </c>
      <c r="E119" s="35">
        <v>8</v>
      </c>
      <c r="F119" s="36"/>
      <c r="G119" s="37">
        <v>6</v>
      </c>
      <c r="H119" s="38"/>
      <c r="I119" s="37">
        <v>13</v>
      </c>
      <c r="J119" s="38">
        <v>1</v>
      </c>
      <c r="K119" s="37"/>
      <c r="L119" s="36"/>
      <c r="M119" s="66">
        <f t="shared" si="4"/>
        <v>27</v>
      </c>
      <c r="N119" s="67">
        <f t="shared" si="5"/>
        <v>1</v>
      </c>
    </row>
    <row r="120" spans="1:14" x14ac:dyDescent="0.25">
      <c r="A120" s="78">
        <f>'Individual Scores'!A120</f>
        <v>119</v>
      </c>
      <c r="B120" s="4" t="str">
        <f>'Individual Scores'!B120</f>
        <v>Bradley Rangitaawa</v>
      </c>
      <c r="C120" s="6" t="str">
        <f>'Individual Scores'!C120</f>
        <v>Taupo Cosmopolitan</v>
      </c>
      <c r="D120" s="6" t="str">
        <f>'Individual Scores'!G120</f>
        <v>Cup</v>
      </c>
      <c r="E120" s="35">
        <v>12</v>
      </c>
      <c r="F120" s="36"/>
      <c r="G120" s="37">
        <v>12</v>
      </c>
      <c r="H120" s="38"/>
      <c r="I120" s="37">
        <v>5</v>
      </c>
      <c r="J120" s="38">
        <v>1</v>
      </c>
      <c r="K120" s="37"/>
      <c r="L120" s="36"/>
      <c r="M120" s="66">
        <f t="shared" si="4"/>
        <v>29</v>
      </c>
      <c r="N120" s="67">
        <f t="shared" si="5"/>
        <v>1</v>
      </c>
    </row>
    <row r="121" spans="1:14" x14ac:dyDescent="0.25">
      <c r="A121" s="78">
        <f>'Individual Scores'!A121</f>
        <v>120</v>
      </c>
      <c r="B121" s="4" t="str">
        <f>'Individual Scores'!B121</f>
        <v>Sharon McCulley</v>
      </c>
      <c r="C121" s="6" t="str">
        <f>'Individual Scores'!C121</f>
        <v>Taupo Cosmopolitan</v>
      </c>
      <c r="D121" s="6" t="str">
        <f>'Individual Scores'!G121</f>
        <v>Plate</v>
      </c>
      <c r="E121" s="35">
        <v>10</v>
      </c>
      <c r="F121" s="36"/>
      <c r="G121" s="37">
        <v>8</v>
      </c>
      <c r="H121" s="38">
        <v>4</v>
      </c>
      <c r="I121" s="37">
        <v>10</v>
      </c>
      <c r="J121" s="38">
        <v>2</v>
      </c>
      <c r="K121" s="37"/>
      <c r="L121" s="36"/>
      <c r="M121" s="66">
        <f t="shared" si="4"/>
        <v>28</v>
      </c>
      <c r="N121" s="67">
        <f t="shared" si="5"/>
        <v>6</v>
      </c>
    </row>
    <row r="122" spans="1:14" x14ac:dyDescent="0.25">
      <c r="A122" s="78">
        <f>'Individual Scores'!A122</f>
        <v>121</v>
      </c>
      <c r="B122" s="4" t="str">
        <f>'Individual Scores'!B122</f>
        <v>Rex Baucke</v>
      </c>
      <c r="C122" s="6" t="str">
        <f>'Individual Scores'!C122</f>
        <v>Temuka RSA</v>
      </c>
      <c r="D122" s="6" t="str">
        <f>'Individual Scores'!G122</f>
        <v>Cup</v>
      </c>
      <c r="E122" s="35">
        <v>10</v>
      </c>
      <c r="F122" s="36"/>
      <c r="G122" s="37">
        <v>12</v>
      </c>
      <c r="H122" s="38"/>
      <c r="I122" s="37">
        <v>12</v>
      </c>
      <c r="J122" s="38"/>
      <c r="K122" s="37"/>
      <c r="L122" s="36"/>
      <c r="M122" s="66">
        <f t="shared" si="4"/>
        <v>34</v>
      </c>
      <c r="N122" s="67">
        <f t="shared" si="5"/>
        <v>0</v>
      </c>
    </row>
    <row r="123" spans="1:14" x14ac:dyDescent="0.25">
      <c r="A123" s="78">
        <f>'Individual Scores'!A123</f>
        <v>122</v>
      </c>
      <c r="B123" s="4" t="str">
        <f>'Individual Scores'!B123</f>
        <v>Sandra Inglis</v>
      </c>
      <c r="C123" s="6" t="str">
        <f>'Individual Scores'!C123</f>
        <v>Temuka RSA</v>
      </c>
      <c r="D123" s="6" t="str">
        <f>'Individual Scores'!G123</f>
        <v>Cup</v>
      </c>
      <c r="E123" s="35">
        <v>9</v>
      </c>
      <c r="F123" s="36">
        <v>1</v>
      </c>
      <c r="G123" s="37">
        <v>13</v>
      </c>
      <c r="H123" s="38">
        <v>1</v>
      </c>
      <c r="I123" s="37">
        <v>8</v>
      </c>
      <c r="J123" s="38">
        <v>2</v>
      </c>
      <c r="K123" s="37"/>
      <c r="L123" s="36"/>
      <c r="M123" s="66">
        <f t="shared" si="4"/>
        <v>30</v>
      </c>
      <c r="N123" s="67">
        <f t="shared" si="5"/>
        <v>4</v>
      </c>
    </row>
    <row r="124" spans="1:14" x14ac:dyDescent="0.25">
      <c r="A124" s="78">
        <f>'Individual Scores'!A124</f>
        <v>123</v>
      </c>
      <c r="B124" s="4" t="str">
        <f>'Individual Scores'!B124</f>
        <v>Joan Scott</v>
      </c>
      <c r="C124" s="6" t="str">
        <f>'Individual Scores'!C124</f>
        <v>Temuka RSA</v>
      </c>
      <c r="D124" s="6" t="str">
        <f>'Individual Scores'!G124</f>
        <v>Cup</v>
      </c>
      <c r="E124" s="35">
        <v>6</v>
      </c>
      <c r="F124" s="36"/>
      <c r="G124" s="37">
        <v>11</v>
      </c>
      <c r="H124" s="38">
        <v>1</v>
      </c>
      <c r="I124" s="37">
        <v>7</v>
      </c>
      <c r="J124" s="38">
        <v>3</v>
      </c>
      <c r="K124" s="37"/>
      <c r="L124" s="36"/>
      <c r="M124" s="66">
        <f t="shared" si="4"/>
        <v>24</v>
      </c>
      <c r="N124" s="67">
        <f t="shared" si="5"/>
        <v>4</v>
      </c>
    </row>
    <row r="125" spans="1:14" x14ac:dyDescent="0.25">
      <c r="A125" s="78">
        <f>'Individual Scores'!A125</f>
        <v>124</v>
      </c>
      <c r="B125" s="4" t="str">
        <f>'Individual Scores'!B125</f>
        <v>Debbie Reihana</v>
      </c>
      <c r="C125" s="6" t="str">
        <f>'Individual Scores'!C125</f>
        <v>Temuka RSA</v>
      </c>
      <c r="D125" s="6" t="str">
        <f>'Individual Scores'!G125</f>
        <v>Cup</v>
      </c>
      <c r="E125" s="35">
        <v>11</v>
      </c>
      <c r="F125" s="36">
        <v>1</v>
      </c>
      <c r="G125" s="37">
        <v>9</v>
      </c>
      <c r="H125" s="38">
        <v>3</v>
      </c>
      <c r="I125" s="37">
        <v>9</v>
      </c>
      <c r="J125" s="38">
        <v>1</v>
      </c>
      <c r="K125" s="37"/>
      <c r="L125" s="36"/>
      <c r="M125" s="66">
        <f t="shared" si="4"/>
        <v>29</v>
      </c>
      <c r="N125" s="67">
        <f t="shared" si="5"/>
        <v>5</v>
      </c>
    </row>
    <row r="126" spans="1:14" x14ac:dyDescent="0.25">
      <c r="A126" s="78">
        <f>'Individual Scores'!A126</f>
        <v>125</v>
      </c>
      <c r="B126" s="4" t="str">
        <f>'Individual Scores'!B126</f>
        <v>Joyce White</v>
      </c>
      <c r="C126" s="6" t="str">
        <f>'Individual Scores'!C126</f>
        <v>Temuka RSA</v>
      </c>
      <c r="D126" s="6" t="str">
        <f>'Individual Scores'!G126</f>
        <v>Plate</v>
      </c>
      <c r="E126" s="35">
        <v>9</v>
      </c>
      <c r="F126" s="36">
        <v>1</v>
      </c>
      <c r="G126" s="37">
        <v>5</v>
      </c>
      <c r="H126" s="38">
        <v>1</v>
      </c>
      <c r="I126" s="37">
        <v>4</v>
      </c>
      <c r="J126" s="38">
        <v>2</v>
      </c>
      <c r="K126" s="37"/>
      <c r="L126" s="36"/>
      <c r="M126" s="66">
        <f t="shared" si="4"/>
        <v>18</v>
      </c>
      <c r="N126" s="67">
        <f t="shared" si="5"/>
        <v>4</v>
      </c>
    </row>
    <row r="127" spans="1:14" x14ac:dyDescent="0.25">
      <c r="A127" s="78">
        <f>'Individual Scores'!A127</f>
        <v>126</v>
      </c>
      <c r="B127" s="4" t="str">
        <f>'Individual Scores'!B127</f>
        <v>Hilda Kerslake</v>
      </c>
      <c r="C127" s="6" t="str">
        <f>'Individual Scores'!C127</f>
        <v>Temuka RSA</v>
      </c>
      <c r="D127" s="6" t="str">
        <f>'Individual Scores'!G127</f>
        <v>Cup</v>
      </c>
      <c r="E127" s="35">
        <v>11</v>
      </c>
      <c r="F127" s="36">
        <v>3</v>
      </c>
      <c r="G127" s="37">
        <v>9</v>
      </c>
      <c r="H127" s="38">
        <v>1</v>
      </c>
      <c r="I127" s="37">
        <v>8</v>
      </c>
      <c r="J127" s="38">
        <v>2</v>
      </c>
      <c r="K127" s="37"/>
      <c r="L127" s="36"/>
      <c r="M127" s="66">
        <f t="shared" si="4"/>
        <v>28</v>
      </c>
      <c r="N127" s="67">
        <f t="shared" si="5"/>
        <v>6</v>
      </c>
    </row>
    <row r="128" spans="1:14" x14ac:dyDescent="0.25">
      <c r="A128" s="78">
        <f>'Individual Scores'!A128</f>
        <v>127</v>
      </c>
      <c r="B128" s="4" t="str">
        <f>'Individual Scores'!B128</f>
        <v>Bryan Lewis</v>
      </c>
      <c r="C128" s="6" t="str">
        <f>'Individual Scores'!C128</f>
        <v>Temuka RSA</v>
      </c>
      <c r="D128" s="6" t="str">
        <f>'Individual Scores'!G128</f>
        <v>Cup</v>
      </c>
      <c r="E128" s="35">
        <v>8</v>
      </c>
      <c r="F128" s="36"/>
      <c r="G128" s="37">
        <v>8</v>
      </c>
      <c r="H128" s="38">
        <v>2</v>
      </c>
      <c r="I128" s="37">
        <v>8</v>
      </c>
      <c r="J128" s="38"/>
      <c r="K128" s="37"/>
      <c r="L128" s="36"/>
      <c r="M128" s="66">
        <f t="shared" si="4"/>
        <v>24</v>
      </c>
      <c r="N128" s="67">
        <f t="shared" si="5"/>
        <v>2</v>
      </c>
    </row>
    <row r="129" spans="1:14" x14ac:dyDescent="0.25">
      <c r="A129" s="78">
        <f>'Individual Scores'!A129</f>
        <v>128</v>
      </c>
      <c r="B129" s="4" t="str">
        <f>'Individual Scores'!B129</f>
        <v>Jenny Voice</v>
      </c>
      <c r="C129" s="6" t="str">
        <f>'Individual Scores'!C129</f>
        <v>Temuka RSA</v>
      </c>
      <c r="D129" s="6" t="str">
        <f>'Individual Scores'!G129</f>
        <v>Cup</v>
      </c>
      <c r="E129" s="35">
        <v>7</v>
      </c>
      <c r="F129" s="36">
        <v>3</v>
      </c>
      <c r="G129" s="37">
        <v>11</v>
      </c>
      <c r="H129" s="38">
        <v>1</v>
      </c>
      <c r="I129" s="37">
        <v>10</v>
      </c>
      <c r="J129" s="38"/>
      <c r="K129" s="37"/>
      <c r="L129" s="36"/>
      <c r="M129" s="66">
        <f t="shared" si="4"/>
        <v>28</v>
      </c>
      <c r="N129" s="67">
        <f t="shared" si="5"/>
        <v>4</v>
      </c>
    </row>
    <row r="130" spans="1:14" x14ac:dyDescent="0.25">
      <c r="A130" s="78">
        <f>'Individual Scores'!A130</f>
        <v>129</v>
      </c>
      <c r="B130" s="4" t="str">
        <f>'Individual Scores'!B130</f>
        <v>Colleen Hardacre</v>
      </c>
      <c r="C130" s="6" t="str">
        <f>'Individual Scores'!C130</f>
        <v>Timaru South Cosmopolitan</v>
      </c>
      <c r="D130" s="6" t="str">
        <f>'Individual Scores'!G130</f>
        <v>Plate</v>
      </c>
      <c r="E130" s="35">
        <v>6</v>
      </c>
      <c r="F130" s="36"/>
      <c r="G130" s="37">
        <v>13</v>
      </c>
      <c r="H130" s="38">
        <v>1</v>
      </c>
      <c r="I130" s="37">
        <v>10</v>
      </c>
      <c r="J130" s="38"/>
      <c r="K130" s="37"/>
      <c r="L130" s="36"/>
      <c r="M130" s="66">
        <f t="shared" si="4"/>
        <v>29</v>
      </c>
      <c r="N130" s="67">
        <f t="shared" si="5"/>
        <v>1</v>
      </c>
    </row>
    <row r="131" spans="1:14" x14ac:dyDescent="0.25">
      <c r="A131" s="78">
        <f>'Individual Scores'!A131</f>
        <v>130</v>
      </c>
      <c r="B131" s="4" t="str">
        <f>'Individual Scores'!B131</f>
        <v>Lisa Stevenson</v>
      </c>
      <c r="C131" s="6" t="str">
        <f>'Individual Scores'!C131</f>
        <v>Timaru South Cosmopolitan</v>
      </c>
      <c r="D131" s="6" t="str">
        <f>'Individual Scores'!G131</f>
        <v>Cup</v>
      </c>
      <c r="E131" s="35">
        <v>13</v>
      </c>
      <c r="F131" s="36">
        <v>1</v>
      </c>
      <c r="G131" s="37">
        <v>6</v>
      </c>
      <c r="H131" s="38">
        <v>2</v>
      </c>
      <c r="I131" s="37">
        <v>9</v>
      </c>
      <c r="J131" s="38">
        <v>3</v>
      </c>
      <c r="K131" s="37"/>
      <c r="L131" s="36"/>
      <c r="M131" s="66">
        <f t="shared" si="4"/>
        <v>28</v>
      </c>
      <c r="N131" s="67">
        <f t="shared" si="5"/>
        <v>6</v>
      </c>
    </row>
    <row r="132" spans="1:14" x14ac:dyDescent="0.25">
      <c r="A132" s="78">
        <f>'Individual Scores'!A132</f>
        <v>131</v>
      </c>
      <c r="B132" s="4" t="str">
        <f>'Individual Scores'!B132</f>
        <v>Jan Pepper</v>
      </c>
      <c r="C132" s="6" t="str">
        <f>'Individual Scores'!C132</f>
        <v>Timaru South Cosmopolitan</v>
      </c>
      <c r="D132" s="6" t="str">
        <f>'Individual Scores'!G132</f>
        <v>Plate</v>
      </c>
      <c r="E132" s="35">
        <v>12</v>
      </c>
      <c r="F132" s="36"/>
      <c r="G132" s="37">
        <v>11</v>
      </c>
      <c r="H132" s="38">
        <v>1</v>
      </c>
      <c r="I132" s="37">
        <v>10</v>
      </c>
      <c r="J132" s="38"/>
      <c r="K132" s="37"/>
      <c r="L132" s="36"/>
      <c r="M132" s="66">
        <f t="shared" ref="M132:M195" si="6">E132+G132+I132+K132</f>
        <v>33</v>
      </c>
      <c r="N132" s="67">
        <f t="shared" ref="N132:N195" si="7">F132+H132+J132+L132</f>
        <v>1</v>
      </c>
    </row>
    <row r="133" spans="1:14" x14ac:dyDescent="0.25">
      <c r="A133" s="78">
        <f>'Individual Scores'!A133</f>
        <v>132</v>
      </c>
      <c r="B133" s="4" t="str">
        <f>'Individual Scores'!B133</f>
        <v>Lynette Roy</v>
      </c>
      <c r="C133" s="6" t="str">
        <f>'Individual Scores'!C133</f>
        <v>Timaru South Cosmopolitan</v>
      </c>
      <c r="D133" s="6" t="str">
        <f>'Individual Scores'!G133</f>
        <v>Plate</v>
      </c>
      <c r="E133" s="35">
        <v>8</v>
      </c>
      <c r="F133" s="36"/>
      <c r="G133" s="37">
        <v>5</v>
      </c>
      <c r="H133" s="38">
        <v>1</v>
      </c>
      <c r="I133" s="37">
        <v>12</v>
      </c>
      <c r="J133" s="38"/>
      <c r="K133" s="37"/>
      <c r="L133" s="36"/>
      <c r="M133" s="66">
        <f t="shared" si="6"/>
        <v>25</v>
      </c>
      <c r="N133" s="67">
        <f t="shared" si="7"/>
        <v>1</v>
      </c>
    </row>
    <row r="134" spans="1:14" x14ac:dyDescent="0.25">
      <c r="A134" s="78">
        <f>'Individual Scores'!A134</f>
        <v>133</v>
      </c>
      <c r="B134" s="4" t="str">
        <f>'Individual Scores'!B134</f>
        <v>Helen Hay</v>
      </c>
      <c r="C134" s="6" t="str">
        <f>'Individual Scores'!C134</f>
        <v>Timaru South Cosmopolitan</v>
      </c>
      <c r="D134" s="6" t="str">
        <f>'Individual Scores'!G134</f>
        <v>Cup</v>
      </c>
      <c r="E134" s="35">
        <v>10</v>
      </c>
      <c r="F134" s="36">
        <v>4</v>
      </c>
      <c r="G134" s="37">
        <v>8</v>
      </c>
      <c r="H134" s="38">
        <v>2</v>
      </c>
      <c r="I134" s="37">
        <v>5</v>
      </c>
      <c r="J134" s="38">
        <v>1</v>
      </c>
      <c r="K134" s="37"/>
      <c r="L134" s="36"/>
      <c r="M134" s="66">
        <f t="shared" si="6"/>
        <v>23</v>
      </c>
      <c r="N134" s="67">
        <f t="shared" si="7"/>
        <v>7</v>
      </c>
    </row>
    <row r="135" spans="1:14" x14ac:dyDescent="0.25">
      <c r="A135" s="78">
        <f>'Individual Scores'!A135</f>
        <v>134</v>
      </c>
      <c r="B135" s="4" t="str">
        <f>'Individual Scores'!B135</f>
        <v>Maureen Ancell</v>
      </c>
      <c r="C135" s="6" t="str">
        <f>'Individual Scores'!C135</f>
        <v>Timaru South Cosmopolitan</v>
      </c>
      <c r="D135" s="6" t="str">
        <f>'Individual Scores'!G135</f>
        <v>Plate</v>
      </c>
      <c r="E135" s="35">
        <v>10</v>
      </c>
      <c r="F135" s="36"/>
      <c r="G135" s="37">
        <v>8</v>
      </c>
      <c r="H135" s="38">
        <v>2</v>
      </c>
      <c r="I135" s="37">
        <v>9</v>
      </c>
      <c r="J135" s="38">
        <v>1</v>
      </c>
      <c r="K135" s="37"/>
      <c r="L135" s="36"/>
      <c r="M135" s="66">
        <f t="shared" si="6"/>
        <v>27</v>
      </c>
      <c r="N135" s="67">
        <f t="shared" si="7"/>
        <v>3</v>
      </c>
    </row>
    <row r="136" spans="1:14" x14ac:dyDescent="0.25">
      <c r="A136" s="78">
        <f>'Individual Scores'!A136</f>
        <v>135</v>
      </c>
      <c r="B136" s="4" t="str">
        <f>'Individual Scores'!B136</f>
        <v>Ian Jenkins</v>
      </c>
      <c r="C136" s="6" t="str">
        <f>'Individual Scores'!C136</f>
        <v>Timaru South Cosmopolitan</v>
      </c>
      <c r="D136" s="6" t="str">
        <f>'Individual Scores'!G136</f>
        <v>Plate</v>
      </c>
      <c r="E136" s="35">
        <v>9</v>
      </c>
      <c r="F136" s="36">
        <v>1</v>
      </c>
      <c r="G136" s="37">
        <v>11</v>
      </c>
      <c r="H136" s="38">
        <v>1</v>
      </c>
      <c r="I136" s="37">
        <v>8</v>
      </c>
      <c r="J136" s="38">
        <v>2</v>
      </c>
      <c r="K136" s="37"/>
      <c r="L136" s="36"/>
      <c r="M136" s="66">
        <f t="shared" si="6"/>
        <v>28</v>
      </c>
      <c r="N136" s="67">
        <f t="shared" si="7"/>
        <v>4</v>
      </c>
    </row>
    <row r="137" spans="1:14" x14ac:dyDescent="0.25">
      <c r="A137" s="78">
        <f>'Individual Scores'!A137</f>
        <v>136</v>
      </c>
      <c r="B137" s="4" t="str">
        <f>'Individual Scores'!B137</f>
        <v>Michael Cronin</v>
      </c>
      <c r="C137" s="6" t="str">
        <f>'Individual Scores'!C137</f>
        <v>Timaru South Cosmopolitan</v>
      </c>
      <c r="D137" s="6" t="str">
        <f>'Individual Scores'!G137</f>
        <v>Plate</v>
      </c>
      <c r="E137" s="35">
        <v>8</v>
      </c>
      <c r="F137" s="36"/>
      <c r="G137" s="37">
        <v>16</v>
      </c>
      <c r="H137" s="38"/>
      <c r="I137" s="37">
        <v>9</v>
      </c>
      <c r="J137" s="38">
        <v>1</v>
      </c>
      <c r="K137" s="37"/>
      <c r="L137" s="36"/>
      <c r="M137" s="66">
        <f t="shared" si="6"/>
        <v>33</v>
      </c>
      <c r="N137" s="67">
        <f t="shared" si="7"/>
        <v>1</v>
      </c>
    </row>
    <row r="138" spans="1:14" x14ac:dyDescent="0.25">
      <c r="A138" s="78">
        <f>'Individual Scores'!A138</f>
        <v>137</v>
      </c>
      <c r="B138" s="4" t="str">
        <f>'Individual Scores'!B138</f>
        <v>Heather Thompson</v>
      </c>
      <c r="C138" s="6" t="str">
        <f>'Individual Scores'!C138</f>
        <v>Timaru Town &amp; Country</v>
      </c>
      <c r="D138" s="6" t="str">
        <f>'Individual Scores'!G138</f>
        <v>Plate</v>
      </c>
      <c r="E138" s="35">
        <v>10</v>
      </c>
      <c r="F138" s="36">
        <v>2</v>
      </c>
      <c r="G138" s="37">
        <v>14</v>
      </c>
      <c r="H138" s="38">
        <v>2</v>
      </c>
      <c r="I138" s="37">
        <v>4</v>
      </c>
      <c r="J138" s="38">
        <v>2</v>
      </c>
      <c r="K138" s="37"/>
      <c r="L138" s="36"/>
      <c r="M138" s="66">
        <f t="shared" si="6"/>
        <v>28</v>
      </c>
      <c r="N138" s="67">
        <f t="shared" si="7"/>
        <v>6</v>
      </c>
    </row>
    <row r="139" spans="1:14" x14ac:dyDescent="0.25">
      <c r="A139" s="78">
        <f>'Individual Scores'!A139</f>
        <v>138</v>
      </c>
      <c r="B139" s="4" t="str">
        <f>'Individual Scores'!B139</f>
        <v>Carol Cotton</v>
      </c>
      <c r="C139" s="6" t="str">
        <f>'Individual Scores'!C139</f>
        <v>Timaru Town &amp; Country</v>
      </c>
      <c r="D139" s="6" t="str">
        <f>'Individual Scores'!G139</f>
        <v>Plate</v>
      </c>
      <c r="E139" s="35">
        <v>8</v>
      </c>
      <c r="F139" s="36"/>
      <c r="G139" s="37">
        <v>11</v>
      </c>
      <c r="H139" s="38">
        <v>1</v>
      </c>
      <c r="I139" s="37">
        <v>6</v>
      </c>
      <c r="J139" s="38">
        <v>2</v>
      </c>
      <c r="K139" s="37"/>
      <c r="L139" s="36"/>
      <c r="M139" s="66">
        <f t="shared" si="6"/>
        <v>25</v>
      </c>
      <c r="N139" s="67">
        <f t="shared" si="7"/>
        <v>3</v>
      </c>
    </row>
    <row r="140" spans="1:14" x14ac:dyDescent="0.25">
      <c r="A140" s="78">
        <f>'Individual Scores'!A140</f>
        <v>139</v>
      </c>
      <c r="B140" s="4" t="str">
        <f>'Individual Scores'!B140</f>
        <v>Jill Desborough</v>
      </c>
      <c r="C140" s="6" t="str">
        <f>'Individual Scores'!C140</f>
        <v>Timaru Town &amp; Country</v>
      </c>
      <c r="D140" s="6" t="str">
        <f>'Individual Scores'!G140</f>
        <v>Plate</v>
      </c>
      <c r="E140" s="35">
        <v>4</v>
      </c>
      <c r="F140" s="36">
        <v>2</v>
      </c>
      <c r="G140" s="37">
        <v>3</v>
      </c>
      <c r="H140" s="38">
        <v>1</v>
      </c>
      <c r="I140" s="37">
        <v>8</v>
      </c>
      <c r="J140" s="38"/>
      <c r="K140" s="37"/>
      <c r="L140" s="36"/>
      <c r="M140" s="66">
        <f t="shared" si="6"/>
        <v>15</v>
      </c>
      <c r="N140" s="67">
        <f t="shared" si="7"/>
        <v>3</v>
      </c>
    </row>
    <row r="141" spans="1:14" x14ac:dyDescent="0.25">
      <c r="A141" s="78">
        <f>'Individual Scores'!A141</f>
        <v>140</v>
      </c>
      <c r="B141" s="4" t="str">
        <f>'Individual Scores'!B141</f>
        <v>Andrew Lawry</v>
      </c>
      <c r="C141" s="6" t="str">
        <f>'Individual Scores'!C141</f>
        <v>Timaru Town &amp; Country</v>
      </c>
      <c r="D141" s="6" t="str">
        <f>'Individual Scores'!G141</f>
        <v>Cup</v>
      </c>
      <c r="E141" s="35">
        <v>8</v>
      </c>
      <c r="F141" s="36"/>
      <c r="G141" s="37">
        <v>5</v>
      </c>
      <c r="H141" s="38">
        <v>1</v>
      </c>
      <c r="I141" s="37">
        <v>7</v>
      </c>
      <c r="J141" s="38">
        <v>1</v>
      </c>
      <c r="K141" s="37"/>
      <c r="L141" s="36"/>
      <c r="M141" s="66">
        <f t="shared" si="6"/>
        <v>20</v>
      </c>
      <c r="N141" s="67">
        <f t="shared" si="7"/>
        <v>2</v>
      </c>
    </row>
    <row r="142" spans="1:14" x14ac:dyDescent="0.25">
      <c r="A142" s="78">
        <f>'Individual Scores'!A142</f>
        <v>141</v>
      </c>
      <c r="B142" s="4" t="str">
        <f>'Individual Scores'!B142</f>
        <v>Margaret Price</v>
      </c>
      <c r="C142" s="6" t="str">
        <f>'Individual Scores'!C142</f>
        <v>Timaru Town &amp; Country</v>
      </c>
      <c r="D142" s="6" t="str">
        <f>'Individual Scores'!G142</f>
        <v>Cup</v>
      </c>
      <c r="E142" s="35">
        <v>11</v>
      </c>
      <c r="F142" s="36">
        <v>1</v>
      </c>
      <c r="G142" s="37">
        <v>9</v>
      </c>
      <c r="H142" s="38">
        <v>1</v>
      </c>
      <c r="I142" s="37">
        <v>6</v>
      </c>
      <c r="J142" s="38"/>
      <c r="K142" s="37"/>
      <c r="L142" s="36"/>
      <c r="M142" s="66">
        <f t="shared" si="6"/>
        <v>26</v>
      </c>
      <c r="N142" s="67">
        <f t="shared" si="7"/>
        <v>2</v>
      </c>
    </row>
    <row r="143" spans="1:14" x14ac:dyDescent="0.25">
      <c r="A143" s="78">
        <f>'Individual Scores'!A143</f>
        <v>142</v>
      </c>
      <c r="B143" s="4" t="str">
        <f>'Individual Scores'!B143</f>
        <v>Rita Heke</v>
      </c>
      <c r="C143" s="6" t="str">
        <f>'Individual Scores'!C143</f>
        <v>Timaru Town &amp; Country</v>
      </c>
      <c r="D143" s="6" t="str">
        <f>'Individual Scores'!G143</f>
        <v>Plate</v>
      </c>
      <c r="E143" s="35">
        <v>2</v>
      </c>
      <c r="F143" s="36"/>
      <c r="G143" s="37">
        <v>9</v>
      </c>
      <c r="H143" s="38">
        <v>1</v>
      </c>
      <c r="I143" s="37">
        <v>13</v>
      </c>
      <c r="J143" s="38">
        <v>1</v>
      </c>
      <c r="K143" s="37"/>
      <c r="L143" s="36"/>
      <c r="M143" s="66">
        <f t="shared" si="6"/>
        <v>24</v>
      </c>
      <c r="N143" s="67">
        <f t="shared" si="7"/>
        <v>2</v>
      </c>
    </row>
    <row r="144" spans="1:14" x14ac:dyDescent="0.25">
      <c r="A144" s="78">
        <f>'Individual Scores'!A144</f>
        <v>143</v>
      </c>
      <c r="B144" s="4" t="str">
        <f>'Individual Scores'!B144</f>
        <v>Malcolm Tubb</v>
      </c>
      <c r="C144" s="6" t="str">
        <f>'Individual Scores'!C144</f>
        <v>Timaru Town &amp; Country</v>
      </c>
      <c r="D144" s="6" t="str">
        <f>'Individual Scores'!G144</f>
        <v>Cup</v>
      </c>
      <c r="E144" s="35">
        <v>4</v>
      </c>
      <c r="F144" s="36"/>
      <c r="G144" s="37">
        <v>7</v>
      </c>
      <c r="H144" s="38">
        <v>1</v>
      </c>
      <c r="I144" s="37">
        <v>12</v>
      </c>
      <c r="J144" s="38">
        <v>2</v>
      </c>
      <c r="K144" s="37"/>
      <c r="L144" s="36"/>
      <c r="M144" s="66">
        <f t="shared" si="6"/>
        <v>23</v>
      </c>
      <c r="N144" s="67">
        <f t="shared" si="7"/>
        <v>3</v>
      </c>
    </row>
    <row r="145" spans="1:14" x14ac:dyDescent="0.25">
      <c r="A145" s="78">
        <f>'Individual Scores'!A145</f>
        <v>144</v>
      </c>
      <c r="B145" s="4" t="str">
        <f>'Individual Scores'!B145</f>
        <v>Marie Doolan</v>
      </c>
      <c r="C145" s="6" t="str">
        <f>'Individual Scores'!C145</f>
        <v>Timaru Town &amp; Country</v>
      </c>
      <c r="D145" s="6" t="str">
        <f>'Individual Scores'!G145</f>
        <v>Cup</v>
      </c>
      <c r="E145" s="35">
        <v>12</v>
      </c>
      <c r="F145" s="36"/>
      <c r="G145" s="37">
        <v>13</v>
      </c>
      <c r="H145" s="38">
        <v>1</v>
      </c>
      <c r="I145" s="37">
        <v>8</v>
      </c>
      <c r="J145" s="38">
        <v>2</v>
      </c>
      <c r="K145" s="37"/>
      <c r="L145" s="36"/>
      <c r="M145" s="66">
        <f t="shared" si="6"/>
        <v>33</v>
      </c>
      <c r="N145" s="67">
        <f t="shared" si="7"/>
        <v>3</v>
      </c>
    </row>
    <row r="146" spans="1:14" x14ac:dyDescent="0.25">
      <c r="A146" s="78">
        <f>'Individual Scores'!A146</f>
        <v>145</v>
      </c>
      <c r="B146" s="4" t="str">
        <f>'Individual Scores'!B146</f>
        <v>Dot Collie</v>
      </c>
      <c r="C146" s="6" t="str">
        <f>'Individual Scores'!C146</f>
        <v>Waiuku Cosmopolitan</v>
      </c>
      <c r="D146" s="6" t="str">
        <f>'Individual Scores'!G146</f>
        <v>Plate</v>
      </c>
      <c r="E146" s="35">
        <v>8</v>
      </c>
      <c r="F146" s="36"/>
      <c r="G146" s="37">
        <v>3</v>
      </c>
      <c r="H146" s="38">
        <v>1</v>
      </c>
      <c r="I146" s="37">
        <v>8</v>
      </c>
      <c r="J146" s="38"/>
      <c r="K146" s="37"/>
      <c r="L146" s="36"/>
      <c r="M146" s="66">
        <f t="shared" si="6"/>
        <v>19</v>
      </c>
      <c r="N146" s="67">
        <f t="shared" si="7"/>
        <v>1</v>
      </c>
    </row>
    <row r="147" spans="1:14" x14ac:dyDescent="0.25">
      <c r="A147" s="78">
        <f>'Individual Scores'!A147</f>
        <v>146</v>
      </c>
      <c r="B147" s="4" t="str">
        <f>'Individual Scores'!B147</f>
        <v>Trish Paora</v>
      </c>
      <c r="C147" s="6" t="str">
        <f>'Individual Scores'!C147</f>
        <v>Waiuku Cosmopolitan</v>
      </c>
      <c r="D147" s="6" t="str">
        <f>'Individual Scores'!G147</f>
        <v>Cup</v>
      </c>
      <c r="E147" s="35">
        <v>11</v>
      </c>
      <c r="F147" s="36">
        <v>1</v>
      </c>
      <c r="G147" s="37">
        <v>12</v>
      </c>
      <c r="H147" s="38"/>
      <c r="I147" s="37">
        <v>12</v>
      </c>
      <c r="J147" s="38"/>
      <c r="K147" s="37"/>
      <c r="L147" s="36"/>
      <c r="M147" s="66">
        <f t="shared" si="6"/>
        <v>35</v>
      </c>
      <c r="N147" s="67">
        <f t="shared" si="7"/>
        <v>1</v>
      </c>
    </row>
    <row r="148" spans="1:14" x14ac:dyDescent="0.25">
      <c r="A148" s="78">
        <f>'Individual Scores'!A148</f>
        <v>147</v>
      </c>
      <c r="B148" s="4" t="str">
        <f>'Individual Scores'!B148</f>
        <v>Lomaks Tangihaera</v>
      </c>
      <c r="C148" s="6" t="str">
        <f>'Individual Scores'!C148</f>
        <v>Waiuku Cosmopolitan</v>
      </c>
      <c r="D148" s="6" t="str">
        <f>'Individual Scores'!G148</f>
        <v>Cup</v>
      </c>
      <c r="E148" s="35">
        <v>10</v>
      </c>
      <c r="F148" s="36"/>
      <c r="G148" s="37">
        <v>16</v>
      </c>
      <c r="H148" s="38">
        <v>2</v>
      </c>
      <c r="I148" s="37">
        <v>8</v>
      </c>
      <c r="J148" s="38"/>
      <c r="K148" s="37"/>
      <c r="L148" s="36"/>
      <c r="M148" s="66">
        <f t="shared" si="6"/>
        <v>34</v>
      </c>
      <c r="N148" s="67">
        <f t="shared" si="7"/>
        <v>2</v>
      </c>
    </row>
    <row r="149" spans="1:14" x14ac:dyDescent="0.25">
      <c r="A149" s="78">
        <f>'Individual Scores'!A149</f>
        <v>148</v>
      </c>
      <c r="B149" s="4" t="str">
        <f>'Individual Scores'!B149</f>
        <v>Denise McKendry</v>
      </c>
      <c r="C149" s="6" t="str">
        <f>'Individual Scores'!C149</f>
        <v>Waiuku Cosmopolitan</v>
      </c>
      <c r="D149" s="6" t="str">
        <f>'Individual Scores'!G149</f>
        <v>Cup</v>
      </c>
      <c r="E149" s="35">
        <v>11</v>
      </c>
      <c r="F149" s="36">
        <v>1</v>
      </c>
      <c r="G149" s="37">
        <v>6</v>
      </c>
      <c r="H149" s="38">
        <v>2</v>
      </c>
      <c r="I149" s="37">
        <v>11</v>
      </c>
      <c r="J149" s="38">
        <v>1</v>
      </c>
      <c r="K149" s="37"/>
      <c r="L149" s="36"/>
      <c r="M149" s="66">
        <f t="shared" si="6"/>
        <v>28</v>
      </c>
      <c r="N149" s="67">
        <f t="shared" si="7"/>
        <v>4</v>
      </c>
    </row>
    <row r="150" spans="1:14" x14ac:dyDescent="0.25">
      <c r="A150" s="78">
        <f>'Individual Scores'!A150</f>
        <v>149</v>
      </c>
      <c r="B150" s="4" t="str">
        <f>'Individual Scores'!B150</f>
        <v>Shirley Endt</v>
      </c>
      <c r="C150" s="6" t="str">
        <f>'Individual Scores'!C150</f>
        <v>Waiuku Cosmopolitan</v>
      </c>
      <c r="D150" s="6" t="str">
        <f>'Individual Scores'!G150</f>
        <v>Plate</v>
      </c>
      <c r="E150" s="35">
        <v>13</v>
      </c>
      <c r="F150" s="36">
        <v>1</v>
      </c>
      <c r="G150" s="37">
        <v>8</v>
      </c>
      <c r="H150" s="38">
        <v>2</v>
      </c>
      <c r="I150" s="37">
        <v>11</v>
      </c>
      <c r="J150" s="38">
        <v>1</v>
      </c>
      <c r="K150" s="37"/>
      <c r="L150" s="36"/>
      <c r="M150" s="66">
        <f t="shared" si="6"/>
        <v>32</v>
      </c>
      <c r="N150" s="67">
        <f t="shared" si="7"/>
        <v>4</v>
      </c>
    </row>
    <row r="151" spans="1:14" x14ac:dyDescent="0.25">
      <c r="A151" s="78">
        <f>'Individual Scores'!A151</f>
        <v>150</v>
      </c>
      <c r="B151" s="4" t="str">
        <f>'Individual Scores'!B151</f>
        <v>John Bancroft</v>
      </c>
      <c r="C151" s="6" t="str">
        <f>'Individual Scores'!C151</f>
        <v>Waiuku Cosmopolitan</v>
      </c>
      <c r="D151" s="6" t="str">
        <f>'Individual Scores'!G151</f>
        <v>Cup</v>
      </c>
      <c r="E151" s="35">
        <v>8</v>
      </c>
      <c r="F151" s="36"/>
      <c r="G151" s="37">
        <v>7</v>
      </c>
      <c r="H151" s="38">
        <v>1</v>
      </c>
      <c r="I151" s="37">
        <v>12</v>
      </c>
      <c r="J151" s="38"/>
      <c r="K151" s="37"/>
      <c r="L151" s="36"/>
      <c r="M151" s="66">
        <f t="shared" si="6"/>
        <v>27</v>
      </c>
      <c r="N151" s="67">
        <f t="shared" si="7"/>
        <v>1</v>
      </c>
    </row>
    <row r="152" spans="1:14" x14ac:dyDescent="0.25">
      <c r="A152" s="78">
        <f>'Individual Scores'!A152</f>
        <v>151</v>
      </c>
      <c r="B152" s="4" t="str">
        <f>'Individual Scores'!B152</f>
        <v>Gail Bancroft</v>
      </c>
      <c r="C152" s="6" t="str">
        <f>'Individual Scores'!C152</f>
        <v>Waiuku Cosmopolitan</v>
      </c>
      <c r="D152" s="6" t="str">
        <f>'Individual Scores'!G152</f>
        <v>Cup</v>
      </c>
      <c r="E152" s="35">
        <v>9</v>
      </c>
      <c r="F152" s="36">
        <v>1</v>
      </c>
      <c r="G152" s="37">
        <v>8</v>
      </c>
      <c r="H152" s="38">
        <v>2</v>
      </c>
      <c r="I152" s="37">
        <v>5</v>
      </c>
      <c r="J152" s="38">
        <v>1</v>
      </c>
      <c r="K152" s="37"/>
      <c r="L152" s="36"/>
      <c r="M152" s="66">
        <f t="shared" si="6"/>
        <v>22</v>
      </c>
      <c r="N152" s="67">
        <f t="shared" si="7"/>
        <v>4</v>
      </c>
    </row>
    <row r="153" spans="1:14" x14ac:dyDescent="0.25">
      <c r="A153" s="78">
        <f>'Individual Scores'!A153</f>
        <v>152</v>
      </c>
      <c r="B153" s="4" t="str">
        <f>'Individual Scores'!B153</f>
        <v>Calis Heperi</v>
      </c>
      <c r="C153" s="6" t="str">
        <f>'Individual Scores'!C153</f>
        <v>Waiuku Cosmopolitan</v>
      </c>
      <c r="D153" s="6" t="str">
        <f>'Individual Scores'!G153</f>
        <v>Plate</v>
      </c>
      <c r="E153" s="35">
        <v>7</v>
      </c>
      <c r="F153" s="36">
        <v>1</v>
      </c>
      <c r="G153" s="37">
        <v>12</v>
      </c>
      <c r="H153" s="38">
        <v>2</v>
      </c>
      <c r="I153" s="37">
        <v>10</v>
      </c>
      <c r="J153" s="38"/>
      <c r="K153" s="37"/>
      <c r="L153" s="36"/>
      <c r="M153" s="66">
        <f t="shared" si="6"/>
        <v>29</v>
      </c>
      <c r="N153" s="67">
        <f t="shared" si="7"/>
        <v>3</v>
      </c>
    </row>
    <row r="154" spans="1:14" x14ac:dyDescent="0.25">
      <c r="A154" s="78">
        <f>'Individual Scores'!A154</f>
        <v>153</v>
      </c>
      <c r="B154" s="4" t="str">
        <f>'Individual Scores'!B154</f>
        <v>Jaydee Davis</v>
      </c>
      <c r="C154" s="6" t="str">
        <f>'Individual Scores'!C154</f>
        <v>Johnsonville</v>
      </c>
      <c r="D154" s="6" t="str">
        <f>'Individual Scores'!G154</f>
        <v>Plate</v>
      </c>
      <c r="E154" s="35">
        <v>8</v>
      </c>
      <c r="F154" s="36"/>
      <c r="G154" s="37">
        <v>10</v>
      </c>
      <c r="H154" s="38">
        <v>2</v>
      </c>
      <c r="I154" s="37">
        <v>4</v>
      </c>
      <c r="J154" s="38">
        <v>2</v>
      </c>
      <c r="K154" s="37"/>
      <c r="L154" s="36"/>
      <c r="M154" s="66">
        <f t="shared" si="6"/>
        <v>22</v>
      </c>
      <c r="N154" s="67">
        <f t="shared" si="7"/>
        <v>4</v>
      </c>
    </row>
    <row r="155" spans="1:14" x14ac:dyDescent="0.25">
      <c r="A155" s="78">
        <f>'Individual Scores'!A155</f>
        <v>154</v>
      </c>
      <c r="B155" s="4" t="str">
        <f>'Individual Scores'!B155</f>
        <v>Emily Toimata-Hotham</v>
      </c>
      <c r="C155" s="6" t="str">
        <f>'Individual Scores'!C155</f>
        <v>Johnsonville</v>
      </c>
      <c r="D155" s="6" t="str">
        <f>'Individual Scores'!G155</f>
        <v>Cup</v>
      </c>
      <c r="E155" s="35">
        <v>8</v>
      </c>
      <c r="F155" s="36"/>
      <c r="G155" s="37">
        <v>7</v>
      </c>
      <c r="H155" s="38">
        <v>1</v>
      </c>
      <c r="I155" s="37">
        <v>11</v>
      </c>
      <c r="J155" s="38">
        <v>1</v>
      </c>
      <c r="K155" s="37"/>
      <c r="L155" s="36"/>
      <c r="M155" s="66">
        <f t="shared" si="6"/>
        <v>26</v>
      </c>
      <c r="N155" s="67">
        <f t="shared" si="7"/>
        <v>2</v>
      </c>
    </row>
    <row r="156" spans="1:14" x14ac:dyDescent="0.25">
      <c r="A156" s="78">
        <f>'Individual Scores'!A156</f>
        <v>155</v>
      </c>
      <c r="B156" s="4" t="str">
        <f>'Individual Scores'!B156</f>
        <v>Johnathan Shaw</v>
      </c>
      <c r="C156" s="6" t="str">
        <f>'Individual Scores'!C156</f>
        <v>Johnsonville</v>
      </c>
      <c r="D156" s="6" t="str">
        <f>'Individual Scores'!G156</f>
        <v>Cup</v>
      </c>
      <c r="E156" s="35">
        <v>14</v>
      </c>
      <c r="F156" s="36"/>
      <c r="G156" s="37">
        <v>2</v>
      </c>
      <c r="H156" s="38"/>
      <c r="I156" s="37">
        <v>11</v>
      </c>
      <c r="J156" s="38">
        <v>1</v>
      </c>
      <c r="K156" s="37"/>
      <c r="L156" s="36"/>
      <c r="M156" s="66">
        <f t="shared" si="6"/>
        <v>27</v>
      </c>
      <c r="N156" s="67">
        <f t="shared" si="7"/>
        <v>1</v>
      </c>
    </row>
    <row r="157" spans="1:14" x14ac:dyDescent="0.25">
      <c r="A157" s="78">
        <f>'Individual Scores'!A157</f>
        <v>156</v>
      </c>
      <c r="B157" s="4" t="str">
        <f>'Individual Scores'!B157</f>
        <v>Jody Leach</v>
      </c>
      <c r="C157" s="6" t="str">
        <f>'Individual Scores'!C157</f>
        <v>Johnsonville</v>
      </c>
      <c r="D157" s="6" t="str">
        <f>'Individual Scores'!G157</f>
        <v>Plate</v>
      </c>
      <c r="E157" s="35">
        <v>7</v>
      </c>
      <c r="F157" s="36">
        <v>1</v>
      </c>
      <c r="G157" s="37">
        <v>5</v>
      </c>
      <c r="H157" s="38">
        <v>1</v>
      </c>
      <c r="I157" s="37">
        <v>9</v>
      </c>
      <c r="J157" s="38">
        <v>1</v>
      </c>
      <c r="K157" s="37"/>
      <c r="L157" s="36"/>
      <c r="M157" s="66">
        <f t="shared" si="6"/>
        <v>21</v>
      </c>
      <c r="N157" s="67">
        <f t="shared" si="7"/>
        <v>3</v>
      </c>
    </row>
    <row r="158" spans="1:14" x14ac:dyDescent="0.25">
      <c r="A158" s="78">
        <f>'Individual Scores'!A158</f>
        <v>157</v>
      </c>
      <c r="B158" s="4" t="str">
        <f>'Individual Scores'!B158</f>
        <v>Alicia McGuiniss</v>
      </c>
      <c r="C158" s="6" t="str">
        <f>'Individual Scores'!C158</f>
        <v>Johnsonville</v>
      </c>
      <c r="D158" s="6" t="str">
        <f>'Individual Scores'!G158</f>
        <v>Plate</v>
      </c>
      <c r="E158" s="35">
        <v>10</v>
      </c>
      <c r="F158" s="36"/>
      <c r="G158" s="37">
        <v>7</v>
      </c>
      <c r="H158" s="38">
        <v>3</v>
      </c>
      <c r="I158" s="37">
        <v>8</v>
      </c>
      <c r="J158" s="38"/>
      <c r="K158" s="37"/>
      <c r="L158" s="36"/>
      <c r="M158" s="66">
        <f t="shared" si="6"/>
        <v>25</v>
      </c>
      <c r="N158" s="67">
        <f t="shared" si="7"/>
        <v>3</v>
      </c>
    </row>
    <row r="159" spans="1:14" x14ac:dyDescent="0.25">
      <c r="A159" s="78">
        <f>'Individual Scores'!A159</f>
        <v>158</v>
      </c>
      <c r="B159" s="4" t="str">
        <f>'Individual Scores'!B159</f>
        <v>Flo Karini</v>
      </c>
      <c r="C159" s="6" t="str">
        <f>'Individual Scores'!C159</f>
        <v>Johnsonville</v>
      </c>
      <c r="D159" s="6" t="str">
        <f>'Individual Scores'!G159</f>
        <v>Cup</v>
      </c>
      <c r="E159" s="35">
        <v>8</v>
      </c>
      <c r="F159" s="36"/>
      <c r="G159" s="37">
        <v>13</v>
      </c>
      <c r="H159" s="38">
        <v>1</v>
      </c>
      <c r="I159" s="37">
        <v>14</v>
      </c>
      <c r="J159" s="38">
        <v>2</v>
      </c>
      <c r="K159" s="37"/>
      <c r="L159" s="36"/>
      <c r="M159" s="66">
        <f t="shared" si="6"/>
        <v>35</v>
      </c>
      <c r="N159" s="67">
        <f t="shared" si="7"/>
        <v>3</v>
      </c>
    </row>
    <row r="160" spans="1:14" x14ac:dyDescent="0.25">
      <c r="A160" s="78">
        <f>'Individual Scores'!A160</f>
        <v>159</v>
      </c>
      <c r="B160" s="4" t="str">
        <f>'Individual Scores'!B160</f>
        <v>Aaron Martin</v>
      </c>
      <c r="C160" s="6" t="str">
        <f>'Individual Scores'!C160</f>
        <v>Johnsonville</v>
      </c>
      <c r="D160" s="6" t="str">
        <f>'Individual Scores'!G160</f>
        <v>Plate</v>
      </c>
      <c r="E160" s="35">
        <v>4</v>
      </c>
      <c r="F160" s="36"/>
      <c r="G160" s="37">
        <v>10</v>
      </c>
      <c r="H160" s="38">
        <v>2</v>
      </c>
      <c r="I160" s="37">
        <v>5</v>
      </c>
      <c r="J160" s="38">
        <v>1</v>
      </c>
      <c r="K160" s="37"/>
      <c r="L160" s="36"/>
      <c r="M160" s="66">
        <f t="shared" si="6"/>
        <v>19</v>
      </c>
      <c r="N160" s="67">
        <f t="shared" si="7"/>
        <v>3</v>
      </c>
    </row>
    <row r="161" spans="1:14" x14ac:dyDescent="0.25">
      <c r="A161" s="78">
        <f>'Individual Scores'!A161</f>
        <v>160</v>
      </c>
      <c r="B161" s="4" t="str">
        <f>'Individual Scores'!B161</f>
        <v>Jimmy McCaskill</v>
      </c>
      <c r="C161" s="6" t="str">
        <f>'Individual Scores'!C161</f>
        <v>Johnsonville</v>
      </c>
      <c r="D161" s="6" t="str">
        <f>'Individual Scores'!G161</f>
        <v>Cup</v>
      </c>
      <c r="E161" s="35">
        <v>12</v>
      </c>
      <c r="F161" s="36"/>
      <c r="G161" s="37">
        <v>11</v>
      </c>
      <c r="H161" s="38">
        <v>1</v>
      </c>
      <c r="I161" s="37">
        <v>10</v>
      </c>
      <c r="J161" s="38"/>
      <c r="K161" s="37"/>
      <c r="L161" s="36"/>
      <c r="M161" s="66">
        <f t="shared" si="6"/>
        <v>33</v>
      </c>
      <c r="N161" s="67">
        <f t="shared" si="7"/>
        <v>1</v>
      </c>
    </row>
    <row r="162" spans="1:14" x14ac:dyDescent="0.25">
      <c r="A162" s="78">
        <f>'Individual Scores'!A162</f>
        <v>161</v>
      </c>
      <c r="B162" s="4" t="str">
        <f>'Individual Scores'!B162</f>
        <v>Michelle Romana</v>
      </c>
      <c r="C162" s="6" t="str">
        <f>'Individual Scores'!C162</f>
        <v>Mangere Cosmopolitan</v>
      </c>
      <c r="D162" s="6" t="str">
        <f>'Individual Scores'!G162</f>
        <v>Cup</v>
      </c>
      <c r="E162" s="35">
        <v>6</v>
      </c>
      <c r="F162" s="36">
        <v>2</v>
      </c>
      <c r="G162" s="37">
        <v>9</v>
      </c>
      <c r="H162" s="38">
        <v>1</v>
      </c>
      <c r="I162" s="37">
        <v>10</v>
      </c>
      <c r="J162" s="38">
        <v>2</v>
      </c>
      <c r="K162" s="37"/>
      <c r="L162" s="36"/>
      <c r="M162" s="66">
        <f t="shared" si="6"/>
        <v>25</v>
      </c>
      <c r="N162" s="67">
        <f t="shared" si="7"/>
        <v>5</v>
      </c>
    </row>
    <row r="163" spans="1:14" x14ac:dyDescent="0.25">
      <c r="A163" s="78">
        <f>'Individual Scores'!A163</f>
        <v>162</v>
      </c>
      <c r="B163" s="4" t="str">
        <f>'Individual Scores'!B163</f>
        <v>Paul Brynes</v>
      </c>
      <c r="C163" s="6" t="str">
        <f>'Individual Scores'!C163</f>
        <v>Mangere Cosmopolitan</v>
      </c>
      <c r="D163" s="6" t="str">
        <f>'Individual Scores'!G163</f>
        <v>Plate</v>
      </c>
      <c r="E163" s="35">
        <v>8</v>
      </c>
      <c r="F163" s="36"/>
      <c r="G163" s="37">
        <v>5</v>
      </c>
      <c r="H163" s="38">
        <v>1</v>
      </c>
      <c r="I163" s="37">
        <v>2</v>
      </c>
      <c r="J163" s="38"/>
      <c r="K163" s="37"/>
      <c r="L163" s="36"/>
      <c r="M163" s="66">
        <f t="shared" si="6"/>
        <v>15</v>
      </c>
      <c r="N163" s="67">
        <f t="shared" si="7"/>
        <v>1</v>
      </c>
    </row>
    <row r="164" spans="1:14" x14ac:dyDescent="0.25">
      <c r="A164" s="78">
        <f>'Individual Scores'!A164</f>
        <v>163</v>
      </c>
      <c r="B164" s="4" t="str">
        <f>'Individual Scores'!B164</f>
        <v>Sandra Maera</v>
      </c>
      <c r="C164" s="6" t="str">
        <f>'Individual Scores'!C164</f>
        <v>Mangere Cosmopolitan</v>
      </c>
      <c r="D164" s="6" t="str">
        <f>'Individual Scores'!G164</f>
        <v>Cup</v>
      </c>
      <c r="E164" s="35">
        <v>8</v>
      </c>
      <c r="F164" s="36"/>
      <c r="G164" s="37">
        <v>8</v>
      </c>
      <c r="H164" s="38">
        <v>2</v>
      </c>
      <c r="I164" s="37">
        <v>8</v>
      </c>
      <c r="J164" s="38">
        <v>2</v>
      </c>
      <c r="K164" s="37"/>
      <c r="L164" s="36"/>
      <c r="M164" s="66">
        <f t="shared" si="6"/>
        <v>24</v>
      </c>
      <c r="N164" s="67">
        <f t="shared" si="7"/>
        <v>4</v>
      </c>
    </row>
    <row r="165" spans="1:14" x14ac:dyDescent="0.25">
      <c r="A165" s="78">
        <f>'Individual Scores'!A165</f>
        <v>164</v>
      </c>
      <c r="B165" s="4" t="str">
        <f>'Individual Scores'!B165</f>
        <v>Lynette Milne</v>
      </c>
      <c r="C165" s="6" t="str">
        <f>'Individual Scores'!C165</f>
        <v>Cashmere</v>
      </c>
      <c r="D165" s="6" t="str">
        <f>'Individual Scores'!G165</f>
        <v>Cup</v>
      </c>
      <c r="E165" s="35">
        <v>11</v>
      </c>
      <c r="F165" s="36">
        <v>1</v>
      </c>
      <c r="G165" s="37">
        <v>16</v>
      </c>
      <c r="H165" s="38">
        <v>2</v>
      </c>
      <c r="I165" s="37">
        <v>10</v>
      </c>
      <c r="J165" s="38"/>
      <c r="K165" s="37"/>
      <c r="L165" s="36"/>
      <c r="M165" s="66">
        <f t="shared" si="6"/>
        <v>37</v>
      </c>
      <c r="N165" s="67">
        <f t="shared" si="7"/>
        <v>3</v>
      </c>
    </row>
    <row r="166" spans="1:14" x14ac:dyDescent="0.25">
      <c r="A166" s="78">
        <f>'Individual Scores'!A166</f>
        <v>165</v>
      </c>
      <c r="B166" s="4" t="str">
        <f>'Individual Scores'!B166</f>
        <v>Kimberley Simpson</v>
      </c>
      <c r="C166" s="6" t="str">
        <f>'Individual Scores'!C166</f>
        <v>Cashmere</v>
      </c>
      <c r="D166" s="6" t="str">
        <f>'Individual Scores'!G166</f>
        <v>Cup</v>
      </c>
      <c r="E166" s="35">
        <v>9</v>
      </c>
      <c r="F166" s="36">
        <v>1</v>
      </c>
      <c r="G166" s="37">
        <v>7</v>
      </c>
      <c r="H166" s="38">
        <v>1</v>
      </c>
      <c r="I166" s="37">
        <v>10</v>
      </c>
      <c r="J166" s="38"/>
      <c r="K166" s="37"/>
      <c r="L166" s="36"/>
      <c r="M166" s="66">
        <f t="shared" si="6"/>
        <v>26</v>
      </c>
      <c r="N166" s="67">
        <f t="shared" si="7"/>
        <v>2</v>
      </c>
    </row>
    <row r="167" spans="1:14" x14ac:dyDescent="0.25">
      <c r="A167" s="78">
        <f>'Individual Scores'!A167</f>
        <v>166</v>
      </c>
      <c r="B167" s="4" t="str">
        <f>'Individual Scores'!B167</f>
        <v>Allan Shears</v>
      </c>
      <c r="C167" s="6" t="str">
        <f>'Individual Scores'!C167</f>
        <v>Cashmere</v>
      </c>
      <c r="D167" s="6" t="str">
        <f>'Individual Scores'!G167</f>
        <v>Plate</v>
      </c>
      <c r="E167" s="35">
        <v>12</v>
      </c>
      <c r="F167" s="36"/>
      <c r="G167" s="37">
        <v>9</v>
      </c>
      <c r="H167" s="38">
        <v>1</v>
      </c>
      <c r="I167" s="37">
        <v>9</v>
      </c>
      <c r="J167" s="38">
        <v>1</v>
      </c>
      <c r="K167" s="37"/>
      <c r="L167" s="36"/>
      <c r="M167" s="66">
        <f t="shared" si="6"/>
        <v>30</v>
      </c>
      <c r="N167" s="67">
        <f t="shared" si="7"/>
        <v>2</v>
      </c>
    </row>
    <row r="168" spans="1:14" x14ac:dyDescent="0.25">
      <c r="A168" s="78">
        <f>'Individual Scores'!A168</f>
        <v>167</v>
      </c>
      <c r="B168" s="4" t="str">
        <f>'Individual Scores'!B168</f>
        <v>Edna Zyskowski</v>
      </c>
      <c r="C168" s="6" t="str">
        <f>'Individual Scores'!C168</f>
        <v>Cashmere</v>
      </c>
      <c r="D168" s="6" t="str">
        <f>'Individual Scores'!G168</f>
        <v>Plate</v>
      </c>
      <c r="E168" s="35">
        <v>12</v>
      </c>
      <c r="F168" s="36"/>
      <c r="G168" s="37">
        <v>10</v>
      </c>
      <c r="H168" s="38"/>
      <c r="I168" s="37">
        <v>7</v>
      </c>
      <c r="J168" s="38">
        <v>1</v>
      </c>
      <c r="K168" s="37"/>
      <c r="L168" s="36"/>
      <c r="M168" s="66">
        <f t="shared" si="6"/>
        <v>29</v>
      </c>
      <c r="N168" s="67">
        <f t="shared" si="7"/>
        <v>1</v>
      </c>
    </row>
    <row r="169" spans="1:14" x14ac:dyDescent="0.25">
      <c r="A169" s="78">
        <f>'Individual Scores'!A169</f>
        <v>168</v>
      </c>
      <c r="B169" s="4" t="str">
        <f>'Individual Scores'!B169</f>
        <v>Bill Turei</v>
      </c>
      <c r="C169" s="6" t="str">
        <f>'Individual Scores'!C169</f>
        <v>Cashmere</v>
      </c>
      <c r="D169" s="6" t="str">
        <f>'Individual Scores'!G169</f>
        <v>Plate</v>
      </c>
      <c r="E169" s="35">
        <v>3</v>
      </c>
      <c r="F169" s="36">
        <v>1</v>
      </c>
      <c r="G169" s="37">
        <v>11</v>
      </c>
      <c r="H169" s="38">
        <v>1</v>
      </c>
      <c r="I169" s="37">
        <v>10</v>
      </c>
      <c r="J169" s="38"/>
      <c r="K169" s="37"/>
      <c r="L169" s="36"/>
      <c r="M169" s="66">
        <f t="shared" si="6"/>
        <v>24</v>
      </c>
      <c r="N169" s="67">
        <f t="shared" si="7"/>
        <v>2</v>
      </c>
    </row>
    <row r="170" spans="1:14" x14ac:dyDescent="0.25">
      <c r="A170" s="78">
        <f>'Individual Scores'!A170</f>
        <v>169</v>
      </c>
      <c r="B170" s="4" t="str">
        <f>'Individual Scores'!B170</f>
        <v>Lil Walker</v>
      </c>
      <c r="C170" s="6" t="str">
        <f>'Individual Scores'!C170</f>
        <v>Castlecliff</v>
      </c>
      <c r="D170" s="6" t="str">
        <f>'Individual Scores'!G170</f>
        <v>Plate</v>
      </c>
      <c r="E170" s="35">
        <v>11</v>
      </c>
      <c r="F170" s="36">
        <v>1</v>
      </c>
      <c r="G170" s="37">
        <v>13</v>
      </c>
      <c r="H170" s="38">
        <v>1</v>
      </c>
      <c r="I170" s="37">
        <v>8</v>
      </c>
      <c r="J170" s="38">
        <v>2</v>
      </c>
      <c r="K170" s="37"/>
      <c r="L170" s="36"/>
      <c r="M170" s="66">
        <f t="shared" si="6"/>
        <v>32</v>
      </c>
      <c r="N170" s="67">
        <f t="shared" si="7"/>
        <v>4</v>
      </c>
    </row>
    <row r="171" spans="1:14" x14ac:dyDescent="0.25">
      <c r="A171" s="78">
        <f>'Individual Scores'!A171</f>
        <v>170</v>
      </c>
      <c r="B171" s="4" t="str">
        <f>'Individual Scores'!B171</f>
        <v>Georgie Griffin</v>
      </c>
      <c r="C171" s="6" t="str">
        <f>'Individual Scores'!C171</f>
        <v>Clubs Hastings</v>
      </c>
      <c r="D171" s="6" t="str">
        <f>'Individual Scores'!G171</f>
        <v>Cup</v>
      </c>
      <c r="E171" s="35">
        <v>11</v>
      </c>
      <c r="F171" s="36">
        <v>1</v>
      </c>
      <c r="G171" s="37">
        <v>9</v>
      </c>
      <c r="H171" s="38">
        <v>3</v>
      </c>
      <c r="I171" s="37">
        <v>11</v>
      </c>
      <c r="J171" s="38">
        <v>1</v>
      </c>
      <c r="K171" s="37"/>
      <c r="L171" s="36"/>
      <c r="M171" s="66">
        <f t="shared" si="6"/>
        <v>31</v>
      </c>
      <c r="N171" s="67">
        <f t="shared" si="7"/>
        <v>5</v>
      </c>
    </row>
    <row r="172" spans="1:14" x14ac:dyDescent="0.25">
      <c r="A172" s="78">
        <f>'Individual Scores'!A172</f>
        <v>171</v>
      </c>
      <c r="B172" s="4" t="str">
        <f>'Individual Scores'!B172</f>
        <v>Jenny McIlroy</v>
      </c>
      <c r="C172" s="6" t="str">
        <f>'Individual Scores'!C172</f>
        <v>Clubs Hastings</v>
      </c>
      <c r="D172" s="6" t="str">
        <f>'Individual Scores'!G172</f>
        <v>Cup</v>
      </c>
      <c r="E172" s="35">
        <v>7</v>
      </c>
      <c r="F172" s="36">
        <v>1</v>
      </c>
      <c r="G172" s="37">
        <v>8</v>
      </c>
      <c r="H172" s="38">
        <v>2</v>
      </c>
      <c r="I172" s="37">
        <v>11</v>
      </c>
      <c r="J172" s="38">
        <v>1</v>
      </c>
      <c r="K172" s="37"/>
      <c r="L172" s="36"/>
      <c r="M172" s="66">
        <f t="shared" si="6"/>
        <v>26</v>
      </c>
      <c r="N172" s="67">
        <f t="shared" si="7"/>
        <v>4</v>
      </c>
    </row>
    <row r="173" spans="1:14" x14ac:dyDescent="0.25">
      <c r="A173" s="78">
        <f>'Individual Scores'!A173</f>
        <v>172</v>
      </c>
      <c r="B173" s="4" t="str">
        <f>'Individual Scores'!B173</f>
        <v>Tania Kupa</v>
      </c>
      <c r="C173" s="6" t="str">
        <f>'Individual Scores'!C173</f>
        <v>Clubs Hastings</v>
      </c>
      <c r="D173" s="6" t="str">
        <f>'Individual Scores'!G173</f>
        <v>Plate</v>
      </c>
      <c r="E173" s="35">
        <v>6</v>
      </c>
      <c r="F173" s="36">
        <v>2</v>
      </c>
      <c r="G173" s="37">
        <v>9</v>
      </c>
      <c r="H173" s="38">
        <v>1</v>
      </c>
      <c r="I173" s="37">
        <v>12</v>
      </c>
      <c r="J173" s="38">
        <v>2</v>
      </c>
      <c r="K173" s="37"/>
      <c r="L173" s="36"/>
      <c r="M173" s="66">
        <f t="shared" si="6"/>
        <v>27</v>
      </c>
      <c r="N173" s="67">
        <f t="shared" si="7"/>
        <v>5</v>
      </c>
    </row>
    <row r="174" spans="1:14" x14ac:dyDescent="0.25">
      <c r="A174" s="78">
        <f>'Individual Scores'!A174</f>
        <v>173</v>
      </c>
      <c r="B174" s="4" t="str">
        <f>'Individual Scores'!B174</f>
        <v>Julie Henare</v>
      </c>
      <c r="C174" s="6" t="str">
        <f>'Individual Scores'!C174</f>
        <v>Clubs Hastings</v>
      </c>
      <c r="D174" s="6" t="str">
        <f>'Individual Scores'!G174</f>
        <v>Plate</v>
      </c>
      <c r="E174" s="35">
        <v>9</v>
      </c>
      <c r="F174" s="36">
        <v>1</v>
      </c>
      <c r="G174" s="37">
        <v>5</v>
      </c>
      <c r="H174" s="38">
        <v>1</v>
      </c>
      <c r="I174" s="37">
        <v>9</v>
      </c>
      <c r="J174" s="38">
        <v>1</v>
      </c>
      <c r="K174" s="37"/>
      <c r="L174" s="36"/>
      <c r="M174" s="66">
        <f t="shared" si="6"/>
        <v>23</v>
      </c>
      <c r="N174" s="67">
        <f t="shared" si="7"/>
        <v>3</v>
      </c>
    </row>
    <row r="175" spans="1:14" x14ac:dyDescent="0.25">
      <c r="A175" s="78">
        <f>'Individual Scores'!A175</f>
        <v>174</v>
      </c>
      <c r="B175" s="4" t="str">
        <f>'Individual Scores'!B175</f>
        <v>Mayne Bax</v>
      </c>
      <c r="C175" s="6" t="str">
        <f>'Individual Scores'!C175</f>
        <v>Hamilton Combine Services</v>
      </c>
      <c r="D175" s="6" t="str">
        <f>'Individual Scores'!G175</f>
        <v>Plate</v>
      </c>
      <c r="E175" s="35">
        <v>10</v>
      </c>
      <c r="F175" s="36"/>
      <c r="G175" s="37">
        <v>9</v>
      </c>
      <c r="H175" s="38">
        <v>1</v>
      </c>
      <c r="I175" s="37">
        <v>10</v>
      </c>
      <c r="J175" s="38"/>
      <c r="K175" s="37"/>
      <c r="L175" s="36"/>
      <c r="M175" s="66">
        <f t="shared" si="6"/>
        <v>29</v>
      </c>
      <c r="N175" s="67">
        <f t="shared" si="7"/>
        <v>1</v>
      </c>
    </row>
    <row r="176" spans="1:14" x14ac:dyDescent="0.25">
      <c r="A176" s="78">
        <f>'Individual Scores'!A176</f>
        <v>175</v>
      </c>
      <c r="B176" s="4" t="str">
        <f>'Individual Scores'!B176</f>
        <v>Fiona Maxwell</v>
      </c>
      <c r="C176" s="6" t="str">
        <f>'Individual Scores'!C176</f>
        <v>Hamilton Combine Services</v>
      </c>
      <c r="D176" s="6" t="str">
        <f>'Individual Scores'!G176</f>
        <v>Plate</v>
      </c>
      <c r="E176" s="35">
        <v>5</v>
      </c>
      <c r="F176" s="36">
        <v>1</v>
      </c>
      <c r="G176" s="37">
        <v>15</v>
      </c>
      <c r="H176" s="38">
        <v>1</v>
      </c>
      <c r="I176" s="37">
        <v>10</v>
      </c>
      <c r="J176" s="38"/>
      <c r="K176" s="37"/>
      <c r="L176" s="36"/>
      <c r="M176" s="66">
        <f t="shared" si="6"/>
        <v>30</v>
      </c>
      <c r="N176" s="67">
        <f t="shared" si="7"/>
        <v>2</v>
      </c>
    </row>
    <row r="177" spans="1:14" x14ac:dyDescent="0.25">
      <c r="A177" s="78">
        <f>'Individual Scores'!A177</f>
        <v>176</v>
      </c>
      <c r="B177" s="4" t="str">
        <f>'Individual Scores'!B177</f>
        <v>Bernadette McKenzie</v>
      </c>
      <c r="C177" s="6" t="str">
        <f>'Individual Scores'!C177</f>
        <v>Hornby</v>
      </c>
      <c r="D177" s="6" t="str">
        <f>'Individual Scores'!G177</f>
        <v>Plate</v>
      </c>
      <c r="E177" s="35">
        <v>10</v>
      </c>
      <c r="F177" s="36"/>
      <c r="G177" s="37">
        <v>15</v>
      </c>
      <c r="H177" s="38">
        <v>1</v>
      </c>
      <c r="I177" s="37">
        <v>7</v>
      </c>
      <c r="J177" s="38">
        <v>1</v>
      </c>
      <c r="K177" s="37"/>
      <c r="L177" s="36"/>
      <c r="M177" s="66">
        <f t="shared" si="6"/>
        <v>32</v>
      </c>
      <c r="N177" s="67">
        <f t="shared" si="7"/>
        <v>2</v>
      </c>
    </row>
    <row r="178" spans="1:14" x14ac:dyDescent="0.25">
      <c r="A178" s="78">
        <f>'Individual Scores'!A178</f>
        <v>177</v>
      </c>
      <c r="B178" s="4" t="str">
        <f>'Individual Scores'!B178</f>
        <v>Jenny Smith</v>
      </c>
      <c r="C178" s="6" t="str">
        <f>'Individual Scores'!C178</f>
        <v>Invercargill Workingmens</v>
      </c>
      <c r="D178" s="6" t="str">
        <f>'Individual Scores'!G178</f>
        <v>Plate</v>
      </c>
      <c r="E178" s="35">
        <v>8</v>
      </c>
      <c r="F178" s="36"/>
      <c r="G178" s="37">
        <v>6</v>
      </c>
      <c r="H178" s="38"/>
      <c r="I178" s="37">
        <v>9</v>
      </c>
      <c r="J178" s="38">
        <v>1</v>
      </c>
      <c r="K178" s="37"/>
      <c r="L178" s="36"/>
      <c r="M178" s="66">
        <f t="shared" si="6"/>
        <v>23</v>
      </c>
      <c r="N178" s="67">
        <f t="shared" si="7"/>
        <v>1</v>
      </c>
    </row>
    <row r="179" spans="1:14" x14ac:dyDescent="0.25">
      <c r="A179" s="78">
        <f>'Individual Scores'!A179</f>
        <v>178</v>
      </c>
      <c r="B179" s="4" t="str">
        <f>'Individual Scores'!B179</f>
        <v>Lyn Maslin</v>
      </c>
      <c r="C179" s="6" t="str">
        <f>'Individual Scores'!C179</f>
        <v>Invercargill Workingmens</v>
      </c>
      <c r="D179" s="6" t="str">
        <f>'Individual Scores'!G179</f>
        <v>Plate</v>
      </c>
      <c r="E179" s="35">
        <v>7</v>
      </c>
      <c r="F179" s="36">
        <v>1</v>
      </c>
      <c r="G179" s="37">
        <v>11</v>
      </c>
      <c r="H179" s="38">
        <v>1</v>
      </c>
      <c r="I179" s="37">
        <v>11</v>
      </c>
      <c r="J179" s="38">
        <v>1</v>
      </c>
      <c r="K179" s="37"/>
      <c r="L179" s="36"/>
      <c r="M179" s="66">
        <f t="shared" si="6"/>
        <v>29</v>
      </c>
      <c r="N179" s="67">
        <f t="shared" si="7"/>
        <v>3</v>
      </c>
    </row>
    <row r="180" spans="1:14" x14ac:dyDescent="0.25">
      <c r="A180" s="78">
        <f>'Individual Scores'!A180</f>
        <v>179</v>
      </c>
      <c r="B180" s="4" t="str">
        <f>'Individual Scores'!B180</f>
        <v>Pat Smith</v>
      </c>
      <c r="C180" s="6" t="str">
        <f>'Individual Scores'!C180</f>
        <v>Invercargill Workingmens</v>
      </c>
      <c r="D180" s="6" t="str">
        <f>'Individual Scores'!G180</f>
        <v>Plate</v>
      </c>
      <c r="E180" s="35">
        <v>8</v>
      </c>
      <c r="F180" s="36"/>
      <c r="G180" s="37">
        <v>11</v>
      </c>
      <c r="H180" s="38">
        <v>1</v>
      </c>
      <c r="I180" s="37">
        <v>5</v>
      </c>
      <c r="J180" s="38">
        <v>1</v>
      </c>
      <c r="K180" s="37"/>
      <c r="L180" s="36"/>
      <c r="M180" s="66">
        <f t="shared" si="6"/>
        <v>24</v>
      </c>
      <c r="N180" s="67">
        <f t="shared" si="7"/>
        <v>2</v>
      </c>
    </row>
    <row r="181" spans="1:14" x14ac:dyDescent="0.25">
      <c r="A181" s="78">
        <f>'Individual Scores'!A181</f>
        <v>180</v>
      </c>
      <c r="B181" s="4" t="str">
        <f>'Individual Scores'!B181</f>
        <v>Linda Hewitson</v>
      </c>
      <c r="C181" s="6" t="str">
        <f>'Individual Scores'!C181</f>
        <v>Invercargill Workingmens</v>
      </c>
      <c r="D181" s="6" t="str">
        <f>'Individual Scores'!G181</f>
        <v>Plate</v>
      </c>
      <c r="E181" s="35">
        <v>11</v>
      </c>
      <c r="F181" s="36">
        <v>1</v>
      </c>
      <c r="G181" s="37">
        <v>10</v>
      </c>
      <c r="H181" s="38"/>
      <c r="I181" s="37">
        <v>10</v>
      </c>
      <c r="J181" s="38"/>
      <c r="K181" s="37"/>
      <c r="L181" s="36"/>
      <c r="M181" s="66">
        <f t="shared" si="6"/>
        <v>31</v>
      </c>
      <c r="N181" s="67">
        <f t="shared" si="7"/>
        <v>1</v>
      </c>
    </row>
    <row r="182" spans="1:14" x14ac:dyDescent="0.25">
      <c r="A182" s="78">
        <f>'Individual Scores'!A182</f>
        <v>181</v>
      </c>
      <c r="B182" s="4" t="str">
        <f>'Individual Scores'!B182</f>
        <v>Jos Van Djik</v>
      </c>
      <c r="C182" s="6" t="str">
        <f>'Individual Scores'!C182</f>
        <v>Kaiapoi</v>
      </c>
      <c r="D182" s="6" t="str">
        <f>'Individual Scores'!G182</f>
        <v>Cup</v>
      </c>
      <c r="E182" s="35">
        <v>8</v>
      </c>
      <c r="F182" s="36"/>
      <c r="G182" s="37">
        <v>10</v>
      </c>
      <c r="H182" s="38"/>
      <c r="I182" s="37">
        <v>6</v>
      </c>
      <c r="J182" s="38"/>
      <c r="K182" s="37"/>
      <c r="L182" s="36"/>
      <c r="M182" s="66">
        <f t="shared" si="6"/>
        <v>24</v>
      </c>
      <c r="N182" s="67">
        <f t="shared" si="7"/>
        <v>0</v>
      </c>
    </row>
    <row r="183" spans="1:14" x14ac:dyDescent="0.25">
      <c r="A183" s="78">
        <f>'Individual Scores'!A183</f>
        <v>182</v>
      </c>
      <c r="B183" s="4" t="str">
        <f>'Individual Scores'!B183</f>
        <v>Vaughan Penny</v>
      </c>
      <c r="C183" s="6" t="str">
        <f>'Individual Scores'!C183</f>
        <v>Kaiapoi</v>
      </c>
      <c r="D183" s="6" t="str">
        <f>'Individual Scores'!G183</f>
        <v>Cup</v>
      </c>
      <c r="E183" s="35">
        <v>9</v>
      </c>
      <c r="F183" s="36">
        <v>1</v>
      </c>
      <c r="G183" s="37">
        <v>12</v>
      </c>
      <c r="H183" s="38">
        <v>2</v>
      </c>
      <c r="I183" s="37">
        <v>16</v>
      </c>
      <c r="J183" s="38">
        <v>2</v>
      </c>
      <c r="K183" s="37"/>
      <c r="L183" s="36"/>
      <c r="M183" s="66">
        <f t="shared" si="6"/>
        <v>37</v>
      </c>
      <c r="N183" s="67">
        <f t="shared" si="7"/>
        <v>5</v>
      </c>
    </row>
    <row r="184" spans="1:14" x14ac:dyDescent="0.25">
      <c r="A184" s="78">
        <f>'Individual Scores'!A184</f>
        <v>183</v>
      </c>
      <c r="B184" s="4" t="str">
        <f>'Individual Scores'!B184</f>
        <v>Wendy Barrett</v>
      </c>
      <c r="C184" s="6" t="str">
        <f>'Individual Scores'!C184</f>
        <v>Kaiapoi</v>
      </c>
      <c r="D184" s="6" t="str">
        <f>'Individual Scores'!G184</f>
        <v>Plate</v>
      </c>
      <c r="E184" s="35">
        <v>11</v>
      </c>
      <c r="F184" s="36">
        <v>1</v>
      </c>
      <c r="G184" s="37">
        <v>8</v>
      </c>
      <c r="H184" s="38">
        <v>2</v>
      </c>
      <c r="I184" s="37">
        <v>10</v>
      </c>
      <c r="J184" s="38"/>
      <c r="K184" s="37"/>
      <c r="L184" s="36"/>
      <c r="M184" s="66">
        <f t="shared" si="6"/>
        <v>29</v>
      </c>
      <c r="N184" s="67">
        <f t="shared" si="7"/>
        <v>3</v>
      </c>
    </row>
    <row r="185" spans="1:14" x14ac:dyDescent="0.25">
      <c r="A185" s="78">
        <f>'Individual Scores'!A185</f>
        <v>184</v>
      </c>
      <c r="B185" s="4" t="str">
        <f>'Individual Scores'!B185</f>
        <v>Yvonne Savage</v>
      </c>
      <c r="C185" s="6" t="str">
        <f>'Individual Scores'!C185</f>
        <v>Kaiapoi</v>
      </c>
      <c r="D185" s="6" t="str">
        <f>'Individual Scores'!G185</f>
        <v>Cup</v>
      </c>
      <c r="E185" s="35">
        <v>5</v>
      </c>
      <c r="F185" s="36">
        <v>1</v>
      </c>
      <c r="G185" s="37">
        <v>8</v>
      </c>
      <c r="H185" s="38"/>
      <c r="I185" s="37">
        <v>11</v>
      </c>
      <c r="J185" s="38">
        <v>3</v>
      </c>
      <c r="K185" s="37"/>
      <c r="L185" s="36"/>
      <c r="M185" s="66">
        <f t="shared" si="6"/>
        <v>24</v>
      </c>
      <c r="N185" s="67">
        <f t="shared" si="7"/>
        <v>4</v>
      </c>
    </row>
    <row r="186" spans="1:14" x14ac:dyDescent="0.25">
      <c r="A186" s="78">
        <f>'Individual Scores'!A186</f>
        <v>185</v>
      </c>
      <c r="B186" s="4" t="str">
        <f>'Individual Scores'!B186</f>
        <v>Sue Chapman</v>
      </c>
      <c r="C186" s="6" t="str">
        <f>'Individual Scores'!C186</f>
        <v>Kaiapoi</v>
      </c>
      <c r="D186" s="6" t="str">
        <f>'Individual Scores'!G186</f>
        <v>Cup</v>
      </c>
      <c r="E186" s="35">
        <v>9</v>
      </c>
      <c r="F186" s="36">
        <v>1</v>
      </c>
      <c r="G186" s="37">
        <v>8</v>
      </c>
      <c r="H186" s="38"/>
      <c r="I186" s="37">
        <v>7</v>
      </c>
      <c r="J186" s="38">
        <v>1</v>
      </c>
      <c r="K186" s="37"/>
      <c r="L186" s="36"/>
      <c r="M186" s="66">
        <f t="shared" si="6"/>
        <v>24</v>
      </c>
      <c r="N186" s="67">
        <f t="shared" si="7"/>
        <v>2</v>
      </c>
    </row>
    <row r="187" spans="1:14" x14ac:dyDescent="0.25">
      <c r="A187" s="78">
        <f>'Individual Scores'!A187</f>
        <v>186</v>
      </c>
      <c r="B187" s="4" t="str">
        <f>'Individual Scores'!B187</f>
        <v>Jenny Sheppard</v>
      </c>
      <c r="C187" s="6" t="str">
        <f>'Individual Scores'!C187</f>
        <v>Kaiapoi</v>
      </c>
      <c r="D187" s="6" t="str">
        <f>'Individual Scores'!G187</f>
        <v>Plate</v>
      </c>
      <c r="E187" s="35">
        <v>11</v>
      </c>
      <c r="F187" s="36">
        <v>1</v>
      </c>
      <c r="G187" s="37">
        <v>9</v>
      </c>
      <c r="H187" s="38">
        <v>1</v>
      </c>
      <c r="I187" s="37">
        <v>8</v>
      </c>
      <c r="J187" s="38"/>
      <c r="K187" s="37"/>
      <c r="L187" s="36"/>
      <c r="M187" s="66">
        <f t="shared" si="6"/>
        <v>28</v>
      </c>
      <c r="N187" s="67">
        <f t="shared" si="7"/>
        <v>2</v>
      </c>
    </row>
    <row r="188" spans="1:14" x14ac:dyDescent="0.25">
      <c r="A188" s="78">
        <f>'Individual Scores'!A188</f>
        <v>187</v>
      </c>
      <c r="B188" s="4" t="str">
        <f>'Individual Scores'!B188</f>
        <v>Ken Stanger</v>
      </c>
      <c r="C188" s="6" t="str">
        <f>'Individual Scores'!C188</f>
        <v>Manurewa Cosmopolitan</v>
      </c>
      <c r="D188" s="6" t="str">
        <f>'Individual Scores'!G188</f>
        <v>Cup</v>
      </c>
      <c r="E188" s="35">
        <v>8</v>
      </c>
      <c r="F188" s="36"/>
      <c r="G188" s="37">
        <v>11</v>
      </c>
      <c r="H188" s="38">
        <v>1</v>
      </c>
      <c r="I188" s="37">
        <v>4</v>
      </c>
      <c r="J188" s="38"/>
      <c r="K188" s="37"/>
      <c r="L188" s="36"/>
      <c r="M188" s="66">
        <f t="shared" si="6"/>
        <v>23</v>
      </c>
      <c r="N188" s="67">
        <f t="shared" si="7"/>
        <v>1</v>
      </c>
    </row>
    <row r="189" spans="1:14" x14ac:dyDescent="0.25">
      <c r="A189" s="78">
        <f>'Individual Scores'!A189</f>
        <v>188</v>
      </c>
      <c r="B189" s="4" t="str">
        <f>'Individual Scores'!B189</f>
        <v>Dave MacBeth</v>
      </c>
      <c r="C189" s="6" t="str">
        <f>'Individual Scores'!C189</f>
        <v>Manurewa Cosmopolitan</v>
      </c>
      <c r="D189" s="6" t="str">
        <f>'Individual Scores'!G189</f>
        <v>Plate</v>
      </c>
      <c r="E189" s="35">
        <v>5</v>
      </c>
      <c r="F189" s="36">
        <v>1</v>
      </c>
      <c r="G189" s="37">
        <v>7</v>
      </c>
      <c r="H189" s="38">
        <v>3</v>
      </c>
      <c r="I189" s="37">
        <v>11</v>
      </c>
      <c r="J189" s="38">
        <v>1</v>
      </c>
      <c r="K189" s="37"/>
      <c r="L189" s="36"/>
      <c r="M189" s="66">
        <f t="shared" si="6"/>
        <v>23</v>
      </c>
      <c r="N189" s="67">
        <f t="shared" si="7"/>
        <v>5</v>
      </c>
    </row>
    <row r="190" spans="1:14" x14ac:dyDescent="0.25">
      <c r="A190" s="78">
        <f>'Individual Scores'!A190</f>
        <v>189</v>
      </c>
      <c r="B190" s="4" t="str">
        <f>'Individual Scores'!B190</f>
        <v>Angie Rudland</v>
      </c>
      <c r="C190" s="6" t="str">
        <f>'Individual Scores'!C190</f>
        <v>Manurewa Cosmopolitan</v>
      </c>
      <c r="D190" s="6" t="str">
        <f>'Individual Scores'!G190</f>
        <v>Plate</v>
      </c>
      <c r="E190" s="35">
        <v>14</v>
      </c>
      <c r="F190" s="36">
        <v>2</v>
      </c>
      <c r="G190" s="37">
        <v>7</v>
      </c>
      <c r="H190" s="38">
        <v>1</v>
      </c>
      <c r="I190" s="37">
        <v>9</v>
      </c>
      <c r="J190" s="38">
        <v>1</v>
      </c>
      <c r="K190" s="37"/>
      <c r="L190" s="36"/>
      <c r="M190" s="66">
        <f t="shared" si="6"/>
        <v>30</v>
      </c>
      <c r="N190" s="67">
        <f t="shared" si="7"/>
        <v>4</v>
      </c>
    </row>
    <row r="191" spans="1:14" x14ac:dyDescent="0.25">
      <c r="A191" s="78">
        <f>'Individual Scores'!A191</f>
        <v>190</v>
      </c>
      <c r="B191" s="4" t="str">
        <f>'Individual Scores'!B191</f>
        <v>Pam Trembath</v>
      </c>
      <c r="C191" s="6" t="str">
        <f>'Individual Scores'!C191</f>
        <v>Manurewa Cosmopolitan</v>
      </c>
      <c r="D191" s="6" t="str">
        <f>'Individual Scores'!G191</f>
        <v>Plate</v>
      </c>
      <c r="E191" s="35">
        <v>10</v>
      </c>
      <c r="F191" s="36"/>
      <c r="G191" s="37">
        <v>9</v>
      </c>
      <c r="H191" s="38">
        <v>1</v>
      </c>
      <c r="I191" s="37">
        <v>3</v>
      </c>
      <c r="J191" s="38">
        <v>1</v>
      </c>
      <c r="K191" s="37"/>
      <c r="L191" s="36"/>
      <c r="M191" s="66">
        <f t="shared" si="6"/>
        <v>22</v>
      </c>
      <c r="N191" s="67">
        <f t="shared" si="7"/>
        <v>2</v>
      </c>
    </row>
    <row r="192" spans="1:14" x14ac:dyDescent="0.25">
      <c r="A192" s="78">
        <f>'Individual Scores'!A192</f>
        <v>191</v>
      </c>
      <c r="B192" s="4" t="str">
        <f>'Individual Scores'!B192</f>
        <v>Dave Mooney</v>
      </c>
      <c r="C192" s="6" t="str">
        <f>'Individual Scores'!C192</f>
        <v>Manurewa Cosmopolitan</v>
      </c>
      <c r="D192" s="6" t="str">
        <f>'Individual Scores'!G192</f>
        <v>Plate</v>
      </c>
      <c r="E192" s="35">
        <v>9</v>
      </c>
      <c r="F192" s="36">
        <v>1</v>
      </c>
      <c r="G192" s="37">
        <v>15</v>
      </c>
      <c r="H192" s="38">
        <v>1</v>
      </c>
      <c r="I192" s="37">
        <v>16</v>
      </c>
      <c r="J192" s="38"/>
      <c r="K192" s="37"/>
      <c r="L192" s="36"/>
      <c r="M192" s="66">
        <f t="shared" si="6"/>
        <v>40</v>
      </c>
      <c r="N192" s="67">
        <f t="shared" si="7"/>
        <v>2</v>
      </c>
    </row>
    <row r="193" spans="1:14" x14ac:dyDescent="0.25">
      <c r="A193" s="78">
        <f>'Individual Scores'!A193</f>
        <v>192</v>
      </c>
      <c r="B193" s="4" t="str">
        <f>'Individual Scores'!B193</f>
        <v>Cheryl Herlihy</v>
      </c>
      <c r="C193" s="6" t="str">
        <f>'Individual Scores'!C193</f>
        <v>New Brighton</v>
      </c>
      <c r="D193" s="6" t="str">
        <f>'Individual Scores'!G193</f>
        <v>Plate</v>
      </c>
      <c r="E193" s="35">
        <v>11</v>
      </c>
      <c r="F193" s="36">
        <v>1</v>
      </c>
      <c r="G193" s="37">
        <v>12</v>
      </c>
      <c r="H193" s="38">
        <v>2</v>
      </c>
      <c r="I193" s="37">
        <v>5</v>
      </c>
      <c r="J193" s="38">
        <v>1</v>
      </c>
      <c r="K193" s="37"/>
      <c r="L193" s="36"/>
      <c r="M193" s="66">
        <f t="shared" si="6"/>
        <v>28</v>
      </c>
      <c r="N193" s="67">
        <f t="shared" si="7"/>
        <v>4</v>
      </c>
    </row>
    <row r="194" spans="1:14" x14ac:dyDescent="0.25">
      <c r="A194" s="78">
        <f>'Individual Scores'!A194</f>
        <v>193</v>
      </c>
      <c r="B194" s="4" t="str">
        <f>'Individual Scores'!B194</f>
        <v>Linda Huria</v>
      </c>
      <c r="C194" s="6" t="str">
        <f>'Individual Scores'!C194</f>
        <v>Oxford</v>
      </c>
      <c r="D194" s="6" t="str">
        <f>'Individual Scores'!G194</f>
        <v>Plate</v>
      </c>
      <c r="E194" s="35">
        <v>16</v>
      </c>
      <c r="F194" s="36"/>
      <c r="G194" s="37">
        <v>3</v>
      </c>
      <c r="H194" s="38">
        <v>1</v>
      </c>
      <c r="I194" s="37">
        <v>13</v>
      </c>
      <c r="J194" s="38">
        <v>1</v>
      </c>
      <c r="K194" s="37"/>
      <c r="L194" s="36"/>
      <c r="M194" s="66">
        <f t="shared" si="6"/>
        <v>32</v>
      </c>
      <c r="N194" s="67">
        <f t="shared" si="7"/>
        <v>2</v>
      </c>
    </row>
    <row r="195" spans="1:14" x14ac:dyDescent="0.25">
      <c r="A195" s="78">
        <f>'Individual Scores'!A195</f>
        <v>194</v>
      </c>
      <c r="B195" s="4" t="str">
        <f>'Individual Scores'!B195</f>
        <v>Kathy Bush</v>
      </c>
      <c r="C195" s="6" t="str">
        <f>'Individual Scores'!C195</f>
        <v>Oxford</v>
      </c>
      <c r="D195" s="6" t="str">
        <f>'Individual Scores'!G195</f>
        <v>Cup</v>
      </c>
      <c r="E195" s="35">
        <v>10</v>
      </c>
      <c r="F195" s="36"/>
      <c r="G195" s="37">
        <v>9</v>
      </c>
      <c r="H195" s="38">
        <v>1</v>
      </c>
      <c r="I195" s="37">
        <v>6</v>
      </c>
      <c r="J195" s="38"/>
      <c r="K195" s="37"/>
      <c r="L195" s="36"/>
      <c r="M195" s="66">
        <f t="shared" si="6"/>
        <v>25</v>
      </c>
      <c r="N195" s="67">
        <f t="shared" si="7"/>
        <v>1</v>
      </c>
    </row>
    <row r="196" spans="1:14" x14ac:dyDescent="0.25">
      <c r="A196" s="78">
        <f>'Individual Scores'!A196</f>
        <v>195</v>
      </c>
      <c r="B196" s="4" t="str">
        <f>'Individual Scores'!B196</f>
        <v>Glennis Radford</v>
      </c>
      <c r="C196" s="6" t="str">
        <f>'Individual Scores'!C196</f>
        <v>Papanui</v>
      </c>
      <c r="D196" s="6" t="str">
        <f>'Individual Scores'!G196</f>
        <v>Cup</v>
      </c>
      <c r="E196" s="35">
        <v>8</v>
      </c>
      <c r="F196" s="36"/>
      <c r="G196" s="37">
        <v>8</v>
      </c>
      <c r="H196" s="38">
        <v>2</v>
      </c>
      <c r="I196" s="37">
        <v>5</v>
      </c>
      <c r="J196" s="38">
        <v>1</v>
      </c>
      <c r="K196" s="37"/>
      <c r="L196" s="36"/>
      <c r="M196" s="66">
        <f t="shared" ref="M196:M217" si="8">E196+G196+I196+K196</f>
        <v>21</v>
      </c>
      <c r="N196" s="67">
        <f t="shared" ref="N196:N217" si="9">F196+H196+J196+L196</f>
        <v>3</v>
      </c>
    </row>
    <row r="197" spans="1:14" x14ac:dyDescent="0.25">
      <c r="A197" s="78">
        <f>'Individual Scores'!A197</f>
        <v>196</v>
      </c>
      <c r="B197" s="4" t="str">
        <f>'Individual Scores'!B197</f>
        <v>Pam Gifkins</v>
      </c>
      <c r="C197" s="6" t="str">
        <f>'Individual Scores'!C197</f>
        <v>Papanui</v>
      </c>
      <c r="D197" s="6" t="str">
        <f>'Individual Scores'!G197</f>
        <v>Cup</v>
      </c>
      <c r="E197" s="35">
        <v>8</v>
      </c>
      <c r="F197" s="36"/>
      <c r="G197" s="37">
        <v>8</v>
      </c>
      <c r="H197" s="38">
        <v>2</v>
      </c>
      <c r="I197" s="37">
        <v>9</v>
      </c>
      <c r="J197" s="38">
        <v>1</v>
      </c>
      <c r="K197" s="37"/>
      <c r="L197" s="36"/>
      <c r="M197" s="66">
        <f t="shared" si="8"/>
        <v>25</v>
      </c>
      <c r="N197" s="67">
        <f t="shared" si="9"/>
        <v>3</v>
      </c>
    </row>
    <row r="198" spans="1:14" x14ac:dyDescent="0.25">
      <c r="A198" s="78">
        <f>'Individual Scores'!A198</f>
        <v>197</v>
      </c>
      <c r="B198" s="4" t="str">
        <f>'Individual Scores'!B198</f>
        <v>Brent Berg</v>
      </c>
      <c r="C198" s="6" t="str">
        <f>'Individual Scores'!C198</f>
        <v>Papanui</v>
      </c>
      <c r="D198" s="6" t="str">
        <f>'Individual Scores'!G198</f>
        <v>Plate</v>
      </c>
      <c r="E198" s="35">
        <v>7</v>
      </c>
      <c r="F198" s="36">
        <v>1</v>
      </c>
      <c r="G198" s="37">
        <v>5</v>
      </c>
      <c r="H198" s="38">
        <v>3</v>
      </c>
      <c r="I198" s="37">
        <v>5</v>
      </c>
      <c r="J198" s="38">
        <v>1</v>
      </c>
      <c r="K198" s="37"/>
      <c r="L198" s="36"/>
      <c r="M198" s="66">
        <f t="shared" si="8"/>
        <v>17</v>
      </c>
      <c r="N198" s="67">
        <f t="shared" si="9"/>
        <v>5</v>
      </c>
    </row>
    <row r="199" spans="1:14" x14ac:dyDescent="0.25">
      <c r="A199" s="78">
        <f>'Individual Scores'!A199</f>
        <v>198</v>
      </c>
      <c r="B199" s="4" t="str">
        <f>'Individual Scores'!B199</f>
        <v>Keith Jones</v>
      </c>
      <c r="C199" s="6" t="str">
        <f>'Individual Scores'!C199</f>
        <v>Papanui</v>
      </c>
      <c r="D199" s="6" t="str">
        <f>'Individual Scores'!G199</f>
        <v>Cup</v>
      </c>
      <c r="E199" s="35">
        <v>2</v>
      </c>
      <c r="F199" s="36"/>
      <c r="G199" s="37">
        <v>7</v>
      </c>
      <c r="H199" s="38">
        <v>3</v>
      </c>
      <c r="I199" s="37">
        <v>9</v>
      </c>
      <c r="J199" s="38">
        <v>1</v>
      </c>
      <c r="K199" s="37"/>
      <c r="L199" s="36"/>
      <c r="M199" s="66">
        <f t="shared" si="8"/>
        <v>18</v>
      </c>
      <c r="N199" s="67">
        <f t="shared" si="9"/>
        <v>4</v>
      </c>
    </row>
    <row r="200" spans="1:14" x14ac:dyDescent="0.25">
      <c r="A200" s="78">
        <f>'Individual Scores'!A200</f>
        <v>199</v>
      </c>
      <c r="B200" s="4" t="str">
        <f>'Individual Scores'!B200</f>
        <v>Miriama Noema</v>
      </c>
      <c r="C200" s="6" t="str">
        <f>'Individual Scores'!C200</f>
        <v>Porirua Club Inc</v>
      </c>
      <c r="D200" s="6" t="str">
        <f>'Individual Scores'!G200</f>
        <v>Plate</v>
      </c>
      <c r="E200" s="35">
        <v>11</v>
      </c>
      <c r="F200" s="36">
        <v>1</v>
      </c>
      <c r="G200" s="37">
        <v>7</v>
      </c>
      <c r="H200" s="38">
        <v>1</v>
      </c>
      <c r="I200" s="37">
        <v>8</v>
      </c>
      <c r="J200" s="38">
        <v>2</v>
      </c>
      <c r="K200" s="37"/>
      <c r="L200" s="36"/>
      <c r="M200" s="66">
        <f t="shared" si="8"/>
        <v>26</v>
      </c>
      <c r="N200" s="67">
        <f t="shared" si="9"/>
        <v>4</v>
      </c>
    </row>
    <row r="201" spans="1:14" x14ac:dyDescent="0.25">
      <c r="A201" s="78">
        <f>'Individual Scores'!A201</f>
        <v>200</v>
      </c>
      <c r="B201" s="4" t="str">
        <f>'Individual Scores'!B201</f>
        <v>Ereti MacLean</v>
      </c>
      <c r="C201" s="6" t="str">
        <f>'Individual Scores'!C201</f>
        <v>Porirua Club Inc</v>
      </c>
      <c r="D201" s="6" t="str">
        <f>'Individual Scores'!G201</f>
        <v>Cup</v>
      </c>
      <c r="E201" s="35">
        <v>13</v>
      </c>
      <c r="F201" s="36">
        <v>1</v>
      </c>
      <c r="G201" s="37">
        <v>8</v>
      </c>
      <c r="H201" s="38"/>
      <c r="I201" s="37">
        <v>11</v>
      </c>
      <c r="J201" s="38">
        <v>1</v>
      </c>
      <c r="K201" s="37"/>
      <c r="L201" s="36"/>
      <c r="M201" s="66">
        <f t="shared" si="8"/>
        <v>32</v>
      </c>
      <c r="N201" s="67">
        <f t="shared" si="9"/>
        <v>2</v>
      </c>
    </row>
    <row r="202" spans="1:14" x14ac:dyDescent="0.25">
      <c r="A202" s="78">
        <f>'Individual Scores'!A202</f>
        <v>201</v>
      </c>
      <c r="B202" s="4" t="s">
        <v>291</v>
      </c>
      <c r="C202" s="6" t="str">
        <f>'Individual Scores'!C202</f>
        <v>Clubs of Marlborough</v>
      </c>
      <c r="D202" s="6" t="str">
        <f>'Individual Scores'!G202</f>
        <v>Cup</v>
      </c>
      <c r="E202" s="35">
        <v>7</v>
      </c>
      <c r="F202" s="36">
        <v>1</v>
      </c>
      <c r="G202" s="37">
        <v>9</v>
      </c>
      <c r="H202" s="38">
        <v>1</v>
      </c>
      <c r="I202" s="37">
        <v>8</v>
      </c>
      <c r="J202" s="38"/>
      <c r="K202" s="37"/>
      <c r="L202" s="36"/>
      <c r="M202" s="66">
        <f t="shared" si="8"/>
        <v>24</v>
      </c>
      <c r="N202" s="67">
        <f t="shared" si="9"/>
        <v>2</v>
      </c>
    </row>
    <row r="203" spans="1:14" x14ac:dyDescent="0.25">
      <c r="A203" s="78">
        <f>'Individual Scores'!A203</f>
        <v>202</v>
      </c>
      <c r="B203" s="4" t="str">
        <f>'Individual Scores'!B203</f>
        <v>Robert Tipa</v>
      </c>
      <c r="C203" s="6" t="str">
        <f>'Individual Scores'!C203</f>
        <v>Porirua Club Inc</v>
      </c>
      <c r="D203" s="6" t="str">
        <f>'Individual Scores'!G203</f>
        <v>Cup</v>
      </c>
      <c r="E203" s="35">
        <v>11</v>
      </c>
      <c r="F203" s="36">
        <v>1</v>
      </c>
      <c r="G203" s="37">
        <v>6</v>
      </c>
      <c r="H203" s="38">
        <v>2</v>
      </c>
      <c r="I203" s="37">
        <v>8</v>
      </c>
      <c r="J203" s="38"/>
      <c r="K203" s="37"/>
      <c r="L203" s="36"/>
      <c r="M203" s="66">
        <f t="shared" si="8"/>
        <v>25</v>
      </c>
      <c r="N203" s="67">
        <f t="shared" si="9"/>
        <v>3</v>
      </c>
    </row>
    <row r="204" spans="1:14" x14ac:dyDescent="0.25">
      <c r="A204" s="78">
        <f>'Individual Scores'!A204</f>
        <v>203</v>
      </c>
      <c r="B204" s="4" t="str">
        <f>'Individual Scores'!B204</f>
        <v>Sue Dunstan</v>
      </c>
      <c r="C204" s="6" t="str">
        <f>'Individual Scores'!C204</f>
        <v>Timaru South Cosmopolitan</v>
      </c>
      <c r="D204" s="6" t="str">
        <f>'Individual Scores'!G204</f>
        <v>Plate</v>
      </c>
      <c r="E204" s="35">
        <v>11</v>
      </c>
      <c r="F204" s="36">
        <v>1</v>
      </c>
      <c r="G204" s="37">
        <v>11</v>
      </c>
      <c r="H204" s="38">
        <v>1</v>
      </c>
      <c r="I204" s="37">
        <v>10</v>
      </c>
      <c r="J204" s="38"/>
      <c r="K204" s="37"/>
      <c r="L204" s="36"/>
      <c r="M204" s="66">
        <f t="shared" si="8"/>
        <v>32</v>
      </c>
      <c r="N204" s="67">
        <f t="shared" si="9"/>
        <v>2</v>
      </c>
    </row>
    <row r="205" spans="1:14" x14ac:dyDescent="0.25">
      <c r="A205" s="78">
        <f>'Individual Scores'!A205</f>
        <v>204</v>
      </c>
      <c r="B205" s="4" t="str">
        <f>'Individual Scores'!B205</f>
        <v>Rita Poi</v>
      </c>
      <c r="C205" s="6" t="str">
        <f>'Individual Scores'!C205</f>
        <v>Timaru South Cosmopolitan</v>
      </c>
      <c r="D205" s="6" t="str">
        <f>'Individual Scores'!G205</f>
        <v>Cup</v>
      </c>
      <c r="E205" s="35">
        <v>8</v>
      </c>
      <c r="F205" s="36"/>
      <c r="G205" s="37">
        <v>8</v>
      </c>
      <c r="H205" s="38"/>
      <c r="I205" s="37">
        <v>11</v>
      </c>
      <c r="J205" s="38">
        <v>1</v>
      </c>
      <c r="K205" s="37"/>
      <c r="L205" s="36"/>
      <c r="M205" s="66">
        <f t="shared" si="8"/>
        <v>27</v>
      </c>
      <c r="N205" s="67">
        <f t="shared" si="9"/>
        <v>1</v>
      </c>
    </row>
    <row r="206" spans="1:14" x14ac:dyDescent="0.25">
      <c r="A206" s="78">
        <f>'Individual Scores'!A206</f>
        <v>205</v>
      </c>
      <c r="B206" s="4" t="str">
        <f>'Individual Scores'!B206</f>
        <v>Ron Smith</v>
      </c>
      <c r="C206" s="6" t="str">
        <f>'Individual Scores'!C206</f>
        <v>Timaru South Cosmopolitan</v>
      </c>
      <c r="D206" s="6" t="str">
        <f>'Individual Scores'!G206</f>
        <v>Plate</v>
      </c>
      <c r="E206" s="35">
        <v>12</v>
      </c>
      <c r="F206" s="36">
        <v>2</v>
      </c>
      <c r="G206" s="37">
        <v>8</v>
      </c>
      <c r="H206" s="38"/>
      <c r="I206" s="37">
        <v>9</v>
      </c>
      <c r="J206" s="38">
        <v>1</v>
      </c>
      <c r="K206" s="37"/>
      <c r="L206" s="36"/>
      <c r="M206" s="66">
        <f t="shared" si="8"/>
        <v>29</v>
      </c>
      <c r="N206" s="67">
        <f t="shared" si="9"/>
        <v>3</v>
      </c>
    </row>
    <row r="207" spans="1:14" x14ac:dyDescent="0.25">
      <c r="A207" s="78">
        <f>'Individual Scores'!A207</f>
        <v>206</v>
      </c>
      <c r="B207" s="4" t="str">
        <f>'Individual Scores'!B207</f>
        <v>Ellen Wallace</v>
      </c>
      <c r="C207" s="6" t="str">
        <f>'Individual Scores'!C207</f>
        <v>Timaru South Cosmopolitan</v>
      </c>
      <c r="D207" s="6" t="str">
        <f>'Individual Scores'!G207</f>
        <v>Cup</v>
      </c>
      <c r="E207" s="35">
        <v>8</v>
      </c>
      <c r="F207" s="36">
        <v>2</v>
      </c>
      <c r="G207" s="37">
        <v>11</v>
      </c>
      <c r="H207" s="38">
        <v>1</v>
      </c>
      <c r="I207" s="37">
        <v>10</v>
      </c>
      <c r="J207" s="38"/>
      <c r="K207" s="37"/>
      <c r="L207" s="36"/>
      <c r="M207" s="66">
        <f t="shared" si="8"/>
        <v>29</v>
      </c>
      <c r="N207" s="67">
        <f t="shared" si="9"/>
        <v>3</v>
      </c>
    </row>
    <row r="208" spans="1:14" x14ac:dyDescent="0.25">
      <c r="A208" s="78">
        <f>'Individual Scores'!A208</f>
        <v>207</v>
      </c>
      <c r="B208" s="4" t="str">
        <f>'Individual Scores'!B208</f>
        <v>David Nganeko</v>
      </c>
      <c r="C208" s="6" t="str">
        <f>'Individual Scores'!C208</f>
        <v>Waiuku Cosmopolitan</v>
      </c>
      <c r="D208" s="6" t="str">
        <f>'Individual Scores'!G208</f>
        <v>Cup</v>
      </c>
      <c r="E208" s="35">
        <v>6</v>
      </c>
      <c r="F208" s="36"/>
      <c r="G208" s="37">
        <v>8</v>
      </c>
      <c r="H208" s="38"/>
      <c r="I208" s="37">
        <v>11</v>
      </c>
      <c r="J208" s="38">
        <v>1</v>
      </c>
      <c r="K208" s="37"/>
      <c r="L208" s="36"/>
      <c r="M208" s="66">
        <f t="shared" si="8"/>
        <v>25</v>
      </c>
      <c r="N208" s="67">
        <f t="shared" si="9"/>
        <v>1</v>
      </c>
    </row>
    <row r="209" spans="1:14" x14ac:dyDescent="0.25">
      <c r="A209" s="78">
        <f>'Individual Scores'!A209</f>
        <v>208</v>
      </c>
      <c r="B209" s="4" t="str">
        <f>'Individual Scores'!B209</f>
        <v>Chris Koh</v>
      </c>
      <c r="C209" s="6" t="str">
        <f>'Individual Scores'!C209</f>
        <v>Waiuku Cosmopolitan</v>
      </c>
      <c r="D209" s="6" t="str">
        <f>'Individual Scores'!G209</f>
        <v>Cup</v>
      </c>
      <c r="E209" s="35">
        <v>4</v>
      </c>
      <c r="F209" s="36">
        <v>2</v>
      </c>
      <c r="G209" s="37">
        <v>15</v>
      </c>
      <c r="H209" s="38">
        <v>1</v>
      </c>
      <c r="I209" s="37">
        <v>11</v>
      </c>
      <c r="J209" s="38">
        <v>1</v>
      </c>
      <c r="K209" s="37"/>
      <c r="L209" s="36"/>
      <c r="M209" s="66">
        <f t="shared" si="8"/>
        <v>30</v>
      </c>
      <c r="N209" s="67">
        <f t="shared" si="9"/>
        <v>4</v>
      </c>
    </row>
    <row r="210" spans="1:14" x14ac:dyDescent="0.25">
      <c r="A210" s="78">
        <f>'Individual Scores'!A210</f>
        <v>209</v>
      </c>
      <c r="B210" s="4" t="str">
        <f>'Individual Scores'!B210</f>
        <v>Delia Flemming</v>
      </c>
      <c r="C210" s="6" t="str">
        <f>'Individual Scores'!C210</f>
        <v>Waiuku Cosmopolitan</v>
      </c>
      <c r="D210" s="6" t="str">
        <f>'Individual Scores'!G210</f>
        <v>Cup</v>
      </c>
      <c r="E210" s="35">
        <v>6</v>
      </c>
      <c r="F210" s="36"/>
      <c r="G210" s="37">
        <v>6</v>
      </c>
      <c r="H210" s="38">
        <v>2</v>
      </c>
      <c r="I210" s="37">
        <v>3</v>
      </c>
      <c r="J210" s="38">
        <v>1</v>
      </c>
      <c r="K210" s="37"/>
      <c r="L210" s="36"/>
      <c r="M210" s="66">
        <f t="shared" si="8"/>
        <v>15</v>
      </c>
      <c r="N210" s="67">
        <f t="shared" si="9"/>
        <v>3</v>
      </c>
    </row>
    <row r="211" spans="1:14" x14ac:dyDescent="0.25">
      <c r="A211" s="78">
        <f>'Individual Scores'!A211</f>
        <v>210</v>
      </c>
      <c r="B211" s="4" t="str">
        <f>'Individual Scores'!B211</f>
        <v>Lovey Thompson</v>
      </c>
      <c r="C211" s="6" t="str">
        <f>'Individual Scores'!C211</f>
        <v>Weymouth Cosmopolitan</v>
      </c>
      <c r="D211" s="6" t="str">
        <f>'Individual Scores'!G211</f>
        <v>Cup</v>
      </c>
      <c r="E211" s="35">
        <v>7</v>
      </c>
      <c r="F211" s="36">
        <v>1</v>
      </c>
      <c r="G211" s="37">
        <v>7</v>
      </c>
      <c r="H211" s="38">
        <v>3</v>
      </c>
      <c r="I211" s="37">
        <v>9</v>
      </c>
      <c r="J211" s="38">
        <v>1</v>
      </c>
      <c r="K211" s="37"/>
      <c r="L211" s="36"/>
      <c r="M211" s="66">
        <f t="shared" si="8"/>
        <v>23</v>
      </c>
      <c r="N211" s="67">
        <f t="shared" si="9"/>
        <v>5</v>
      </c>
    </row>
    <row r="212" spans="1:14" x14ac:dyDescent="0.25">
      <c r="A212" s="78">
        <f>'Individual Scores'!A212</f>
        <v>211</v>
      </c>
      <c r="B212" s="4" t="str">
        <f>'Individual Scores'!B212</f>
        <v>Jude Harding</v>
      </c>
      <c r="C212" s="6" t="str">
        <f>'Individual Scores'!C212</f>
        <v>Weymouth Cosmopolitan</v>
      </c>
      <c r="D212" s="6" t="str">
        <f>'Individual Scores'!G212</f>
        <v>Cup</v>
      </c>
      <c r="E212" s="35">
        <v>11</v>
      </c>
      <c r="F212" s="36">
        <v>1</v>
      </c>
      <c r="G212" s="37">
        <v>7</v>
      </c>
      <c r="H212" s="38">
        <v>1</v>
      </c>
      <c r="I212" s="37">
        <v>9</v>
      </c>
      <c r="J212" s="38">
        <v>1</v>
      </c>
      <c r="K212" s="37"/>
      <c r="L212" s="36"/>
      <c r="M212" s="66">
        <f t="shared" si="8"/>
        <v>27</v>
      </c>
      <c r="N212" s="67">
        <f t="shared" si="9"/>
        <v>3</v>
      </c>
    </row>
    <row r="213" spans="1:14" x14ac:dyDescent="0.25">
      <c r="A213" s="78">
        <f>'Individual Scores'!A213</f>
        <v>212</v>
      </c>
      <c r="B213" s="4" t="str">
        <f>'Individual Scores'!B213</f>
        <v>Houston Lee</v>
      </c>
      <c r="C213" s="6" t="str">
        <f>'Individual Scores'!C213</f>
        <v>Weymouth Cosmopolitan</v>
      </c>
      <c r="D213" s="6" t="str">
        <f>'Individual Scores'!G213</f>
        <v>Plate</v>
      </c>
      <c r="E213" s="35">
        <v>8</v>
      </c>
      <c r="F213" s="36"/>
      <c r="G213" s="37">
        <v>7</v>
      </c>
      <c r="H213" s="38">
        <v>1</v>
      </c>
      <c r="I213" s="37">
        <v>9</v>
      </c>
      <c r="J213" s="38">
        <v>1</v>
      </c>
      <c r="K213" s="37"/>
      <c r="L213" s="36"/>
      <c r="M213" s="66">
        <f t="shared" si="8"/>
        <v>24</v>
      </c>
      <c r="N213" s="67">
        <f t="shared" si="9"/>
        <v>2</v>
      </c>
    </row>
    <row r="214" spans="1:14" x14ac:dyDescent="0.25">
      <c r="A214" s="78">
        <f>'Individual Scores'!A214</f>
        <v>213</v>
      </c>
      <c r="B214" s="4" t="str">
        <f>'Individual Scores'!B214</f>
        <v>Marlene Enua</v>
      </c>
      <c r="C214" s="6" t="str">
        <f>'Individual Scores'!C214</f>
        <v>Weymouth Cosmopolitan</v>
      </c>
      <c r="D214" s="6" t="str">
        <f>'Individual Scores'!G214</f>
        <v>Plate</v>
      </c>
      <c r="E214" s="35">
        <v>6</v>
      </c>
      <c r="F214" s="36">
        <v>2</v>
      </c>
      <c r="G214" s="37">
        <v>9</v>
      </c>
      <c r="H214" s="38">
        <v>1</v>
      </c>
      <c r="I214" s="37">
        <v>6</v>
      </c>
      <c r="J214" s="38"/>
      <c r="K214" s="37"/>
      <c r="L214" s="36"/>
      <c r="M214" s="66">
        <f t="shared" si="8"/>
        <v>21</v>
      </c>
      <c r="N214" s="67">
        <f t="shared" si="9"/>
        <v>3</v>
      </c>
    </row>
    <row r="215" spans="1:14" x14ac:dyDescent="0.25">
      <c r="A215" s="78">
        <f>'Individual Scores'!A215</f>
        <v>214</v>
      </c>
      <c r="B215" s="4" t="str">
        <f>'Individual Scores'!B215</f>
        <v>Diane Wildermoth</v>
      </c>
      <c r="C215" s="6" t="str">
        <f>'Individual Scores'!C215</f>
        <v>Weymouth Cosmopolitan</v>
      </c>
      <c r="D215" s="6" t="str">
        <f>'Individual Scores'!G215</f>
        <v>Plate</v>
      </c>
      <c r="E215" s="35">
        <v>9</v>
      </c>
      <c r="F215" s="36">
        <v>1</v>
      </c>
      <c r="G215" s="37">
        <v>9</v>
      </c>
      <c r="H215" s="38">
        <v>1</v>
      </c>
      <c r="I215" s="37">
        <v>6</v>
      </c>
      <c r="J215" s="38"/>
      <c r="K215" s="37"/>
      <c r="L215" s="36"/>
      <c r="M215" s="66">
        <f t="shared" si="8"/>
        <v>24</v>
      </c>
      <c r="N215" s="67">
        <f t="shared" si="9"/>
        <v>2</v>
      </c>
    </row>
    <row r="216" spans="1:14" x14ac:dyDescent="0.25">
      <c r="A216" s="78">
        <f>'Individual Scores'!A216</f>
        <v>215</v>
      </c>
      <c r="B216" s="4" t="str">
        <f>'Individual Scores'!B216</f>
        <v>Eileen Heremaia</v>
      </c>
      <c r="C216" s="6" t="str">
        <f>'Individual Scores'!C216</f>
        <v>Weymouth Cosmopolitan</v>
      </c>
      <c r="D216" s="6" t="str">
        <f>'Individual Scores'!G216</f>
        <v>Plate</v>
      </c>
      <c r="E216" s="35">
        <v>10</v>
      </c>
      <c r="F216" s="36"/>
      <c r="G216" s="37">
        <v>9</v>
      </c>
      <c r="H216" s="38">
        <v>1</v>
      </c>
      <c r="I216" s="37">
        <v>7</v>
      </c>
      <c r="J216" s="38">
        <v>1</v>
      </c>
      <c r="K216" s="37"/>
      <c r="L216" s="36"/>
      <c r="M216" s="66">
        <f t="shared" si="8"/>
        <v>26</v>
      </c>
      <c r="N216" s="67">
        <f t="shared" si="9"/>
        <v>2</v>
      </c>
    </row>
    <row r="217" spans="1:14" x14ac:dyDescent="0.25">
      <c r="A217" s="78">
        <f>'Individual Scores'!A217</f>
        <v>216</v>
      </c>
      <c r="B217" s="4" t="str">
        <f>'Individual Scores'!B217</f>
        <v>Mereana Arnold</v>
      </c>
      <c r="C217" s="6" t="str">
        <f>'Individual Scores'!C217</f>
        <v>Whakatane RSA</v>
      </c>
      <c r="D217" s="6" t="str">
        <f>'Individual Scores'!G217</f>
        <v>Cup</v>
      </c>
      <c r="E217" s="35">
        <v>12</v>
      </c>
      <c r="F217" s="36">
        <v>2</v>
      </c>
      <c r="G217" s="37">
        <v>10</v>
      </c>
      <c r="H217" s="38"/>
      <c r="I217" s="37">
        <v>15</v>
      </c>
      <c r="J217" s="38">
        <v>1</v>
      </c>
      <c r="K217" s="37"/>
      <c r="L217" s="36"/>
      <c r="M217" s="66">
        <f t="shared" si="8"/>
        <v>37</v>
      </c>
      <c r="N217" s="67">
        <f t="shared" si="9"/>
        <v>3</v>
      </c>
    </row>
    <row r="218" spans="1:14" ht="16.5" thickBot="1" x14ac:dyDescent="0.3">
      <c r="B218" s="1"/>
      <c r="C218" s="1"/>
      <c r="F218" s="48"/>
    </row>
    <row r="219" spans="1:14" ht="16.5" thickBot="1" x14ac:dyDescent="0.3">
      <c r="C219" s="11"/>
      <c r="E219" s="28">
        <f>SUM(E2:E217)</f>
        <v>1944</v>
      </c>
      <c r="G219" s="28">
        <f>SUM(G2:G217)</f>
        <v>1944</v>
      </c>
      <c r="I219" s="28">
        <f>SUM(I2:I217)</f>
        <v>1944</v>
      </c>
      <c r="K219" s="28">
        <f>SUM(K2:K217)</f>
        <v>0</v>
      </c>
    </row>
    <row r="220" spans="1:14" ht="16.5" thickBot="1" x14ac:dyDescent="0.3"/>
    <row r="221" spans="1:14" ht="16.5" thickBot="1" x14ac:dyDescent="0.3">
      <c r="C221" s="53" t="s">
        <v>258</v>
      </c>
      <c r="D221" s="11">
        <v>216</v>
      </c>
      <c r="E221" s="28">
        <f>D221/4*18*2</f>
        <v>1944</v>
      </c>
      <c r="G221" s="28">
        <f>D221/4*18*2</f>
        <v>1944</v>
      </c>
      <c r="I221" s="28">
        <f>D221/4*18*2</f>
        <v>1944</v>
      </c>
      <c r="K221" s="28">
        <f>D221/4*18*2</f>
        <v>1944</v>
      </c>
    </row>
    <row r="224" spans="1:14" x14ac:dyDescent="0.25">
      <c r="C224" s="216" t="s">
        <v>292</v>
      </c>
      <c r="E224" s="43">
        <f>E219-E221</f>
        <v>0</v>
      </c>
      <c r="G224" s="43">
        <f>G219-G221</f>
        <v>0</v>
      </c>
      <c r="I224" s="43">
        <f>I219-I221</f>
        <v>0</v>
      </c>
      <c r="K224" s="43">
        <f>K219-K221</f>
        <v>-1944</v>
      </c>
    </row>
  </sheetData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17"/>
  <sheetViews>
    <sheetView workbookViewId="0">
      <pane ySplit="1" topLeftCell="A2" activePane="bottomLeft" state="frozen"/>
      <selection activeCell="B1" sqref="B1"/>
      <selection pane="bottomLeft" activeCell="H8" sqref="H8"/>
    </sheetView>
  </sheetViews>
  <sheetFormatPr defaultRowHeight="15.75" x14ac:dyDescent="0.25"/>
  <cols>
    <col min="1" max="1" width="9" style="1"/>
    <col min="2" max="3" width="21.625" customWidth="1"/>
    <col min="4" max="4" width="10.625" style="1" customWidth="1"/>
    <col min="5" max="5" width="9" style="24"/>
    <col min="6" max="6" width="9" style="25"/>
  </cols>
  <sheetData>
    <row r="1" spans="1:8" ht="32.25" thickBot="1" x14ac:dyDescent="0.3">
      <c r="A1" s="137" t="s">
        <v>261</v>
      </c>
      <c r="B1" s="220" t="s">
        <v>262</v>
      </c>
      <c r="C1" s="220" t="s">
        <v>2</v>
      </c>
      <c r="D1" s="224" t="s">
        <v>264</v>
      </c>
      <c r="E1" s="227" t="s">
        <v>12</v>
      </c>
      <c r="F1" s="217" t="s">
        <v>13</v>
      </c>
    </row>
    <row r="2" spans="1:8" ht="16.5" thickBot="1" x14ac:dyDescent="0.3">
      <c r="A2" s="225">
        <f>IF(D2="CUP",Sunday!A7," ")</f>
        <v>6</v>
      </c>
      <c r="B2" s="19" t="str">
        <f>IF(D2="CUP",Sunday!B7," ")</f>
        <v>Brent Logan</v>
      </c>
      <c r="C2" s="20" t="str">
        <f>IF(D2="CUP",Sunday!C7," ")</f>
        <v>Cashmere</v>
      </c>
      <c r="D2" s="14" t="str">
        <f>IF(Sunday!D7="Cup","Cup"," ")</f>
        <v>Cup</v>
      </c>
      <c r="E2" s="30">
        <f>IF(D2="CUP",Sunday!M7," ")</f>
        <v>38</v>
      </c>
      <c r="F2" s="226">
        <f>IF(D2="CUP",Sunday!N7," ")</f>
        <v>4</v>
      </c>
      <c r="H2" t="s">
        <v>267</v>
      </c>
    </row>
    <row r="3" spans="1:8" ht="16.5" thickBot="1" x14ac:dyDescent="0.3">
      <c r="A3" s="225">
        <f>IF(D3="CUP",Sunday!A165," ")</f>
        <v>164</v>
      </c>
      <c r="B3" s="19" t="str">
        <f>IF(D3="CUP",Sunday!B165," ")</f>
        <v>Lynette Milne</v>
      </c>
      <c r="C3" s="20" t="str">
        <f>IF(D3="CUP",Sunday!C165," ")</f>
        <v>Cashmere</v>
      </c>
      <c r="D3" s="14" t="str">
        <f>IF(Sunday!D165="Cup","Cup"," ")</f>
        <v>Cup</v>
      </c>
      <c r="E3" s="30">
        <f>IF(D3="CUP",Sunday!M165," ")</f>
        <v>37</v>
      </c>
      <c r="F3" s="226">
        <f>IF(D3="CUP",Sunday!N165," ")</f>
        <v>3</v>
      </c>
      <c r="H3" t="s">
        <v>269</v>
      </c>
    </row>
    <row r="4" spans="1:8" ht="16.5" thickBot="1" x14ac:dyDescent="0.3">
      <c r="A4" s="225">
        <f>IF(D4="CUP",Sunday!A217," ")</f>
        <v>216</v>
      </c>
      <c r="B4" s="19" t="str">
        <f>IF(D4="CUP",Sunday!B217," ")</f>
        <v>Mereana Arnold</v>
      </c>
      <c r="C4" s="20" t="str">
        <f>IF(D4="CUP",Sunday!C217," ")</f>
        <v>Whakatane RSA</v>
      </c>
      <c r="D4" s="14" t="str">
        <f>IF(Sunday!D217="Cup","Cup"," ")</f>
        <v>Cup</v>
      </c>
      <c r="E4" s="30">
        <f>IF(D4="CUP",Sunday!M217," ")</f>
        <v>37</v>
      </c>
      <c r="F4" s="226">
        <f>IF(D4="CUP",Sunday!N217," ")</f>
        <v>3</v>
      </c>
      <c r="H4" t="s">
        <v>309</v>
      </c>
    </row>
    <row r="5" spans="1:8" ht="16.5" thickBot="1" x14ac:dyDescent="0.3">
      <c r="A5" s="225">
        <f>IF(D5="CUP",Sunday!A183," ")</f>
        <v>182</v>
      </c>
      <c r="B5" s="19" t="str">
        <f>IF(D5="CUP",Sunday!B183," ")</f>
        <v>Vaughan Penny</v>
      </c>
      <c r="C5" s="20" t="str">
        <f>IF(D5="CUP",Sunday!C183," ")</f>
        <v>Kaiapoi</v>
      </c>
      <c r="D5" s="14" t="str">
        <f>IF(Sunday!D183="Cup","Cup"," ")</f>
        <v>Cup</v>
      </c>
      <c r="E5" s="30">
        <f>IF(D5="CUP",Sunday!M183," ")</f>
        <v>37</v>
      </c>
      <c r="F5" s="226">
        <f>IF(D5="CUP",Sunday!N183," ")</f>
        <v>5</v>
      </c>
      <c r="H5" t="s">
        <v>270</v>
      </c>
    </row>
    <row r="6" spans="1:8" ht="16.5" thickBot="1" x14ac:dyDescent="0.3">
      <c r="A6" s="225">
        <f>IF(D6="CUP",Sunday!A37," ")</f>
        <v>36</v>
      </c>
      <c r="B6" s="19" t="str">
        <f>IF(D6="CUP",Sunday!B37," ")</f>
        <v>Patricia Cole</v>
      </c>
      <c r="C6" s="20" t="str">
        <f>IF(D6="CUP",Sunday!C37," ")</f>
        <v>Hornby</v>
      </c>
      <c r="D6" s="14" t="str">
        <f>IF(Sunday!D37="Cup","Cup"," ")</f>
        <v>Cup</v>
      </c>
      <c r="E6" s="30">
        <f>IF(D6="CUP",Sunday!M37," ")</f>
        <v>35</v>
      </c>
      <c r="F6" s="226">
        <f>IF(D6="CUP",Sunday!N37," ")</f>
        <v>1</v>
      </c>
      <c r="H6" t="s">
        <v>310</v>
      </c>
    </row>
    <row r="7" spans="1:8" ht="16.5" thickBot="1" x14ac:dyDescent="0.3">
      <c r="A7" s="225">
        <f>IF(D7="CUP",Sunday!A100," ")</f>
        <v>99</v>
      </c>
      <c r="B7" s="19" t="str">
        <f>IF(D7="CUP",Sunday!B100," ")</f>
        <v>Mele Fuimaono</v>
      </c>
      <c r="C7" s="20" t="str">
        <f>IF(D7="CUP",Sunday!C100," ")</f>
        <v>Porirua Club Inc</v>
      </c>
      <c r="D7" s="14" t="str">
        <f>IF(Sunday!D100="Cup","Cup"," ")</f>
        <v>Cup</v>
      </c>
      <c r="E7" s="30">
        <f>IF(D7="CUP",Sunday!M100," ")</f>
        <v>35</v>
      </c>
      <c r="F7" s="226">
        <f>IF(D7="CUP",Sunday!N100," ")</f>
        <v>1</v>
      </c>
      <c r="H7" t="s">
        <v>310</v>
      </c>
    </row>
    <row r="8" spans="1:8" ht="16.5" thickBot="1" x14ac:dyDescent="0.3">
      <c r="A8" s="225">
        <f>IF(D8="CUP",Sunday!A147," ")</f>
        <v>146</v>
      </c>
      <c r="B8" s="19" t="str">
        <f>IF(D8="CUP",Sunday!B147," ")</f>
        <v>Trish Paora</v>
      </c>
      <c r="C8" s="20" t="str">
        <f>IF(D8="CUP",Sunday!C147," ")</f>
        <v>Waiuku Cosmopolitan</v>
      </c>
      <c r="D8" s="14" t="str">
        <f>IF(Sunday!D147="Cup","Cup"," ")</f>
        <v>Cup</v>
      </c>
      <c r="E8" s="30">
        <f>IF(D8="CUP",Sunday!M147," ")</f>
        <v>35</v>
      </c>
      <c r="F8" s="226">
        <f>IF(D8="CUP",Sunday!N147," ")</f>
        <v>1</v>
      </c>
      <c r="H8" t="s">
        <v>310</v>
      </c>
    </row>
    <row r="9" spans="1:8" ht="16.5" thickBot="1" x14ac:dyDescent="0.3">
      <c r="A9" s="225">
        <f>IF(D9="CUP",Sunday!A9," ")</f>
        <v>8</v>
      </c>
      <c r="B9" s="19" t="str">
        <f>IF(D9="CUP",Sunday!B9," ")</f>
        <v>Mike Austin</v>
      </c>
      <c r="C9" s="20" t="str">
        <f>IF(D9="CUP",Sunday!C9," ")</f>
        <v>Cashmere</v>
      </c>
      <c r="D9" s="14" t="str">
        <f>IF(Sunday!D9="Cup","Cup"," ")</f>
        <v>Cup</v>
      </c>
      <c r="E9" s="30">
        <f>IF(D9="CUP",Sunday!M9," ")</f>
        <v>35</v>
      </c>
      <c r="F9" s="226">
        <f>IF(D9="CUP",Sunday!N9," ")</f>
        <v>3</v>
      </c>
    </row>
    <row r="10" spans="1:8" ht="16.5" thickBot="1" x14ac:dyDescent="0.3">
      <c r="A10" s="225">
        <f>IF(D10="CUP",Sunday!A34," ")</f>
        <v>33</v>
      </c>
      <c r="B10" s="19" t="str">
        <f>IF(D10="CUP",Sunday!B34," ")</f>
        <v>Anne Hepburn</v>
      </c>
      <c r="C10" s="20" t="str">
        <f>IF(D10="CUP",Sunday!C34," ")</f>
        <v>Hornby</v>
      </c>
      <c r="D10" s="14" t="str">
        <f>IF(Sunday!D34="Cup","Cup"," ")</f>
        <v>Cup</v>
      </c>
      <c r="E10" s="30">
        <f>IF(D10="CUP",Sunday!M34," ")</f>
        <v>35</v>
      </c>
      <c r="F10" s="226">
        <f>IF(D10="CUP",Sunday!N34," ")</f>
        <v>3</v>
      </c>
    </row>
    <row r="11" spans="1:8" ht="16.5" thickBot="1" x14ac:dyDescent="0.3">
      <c r="A11" s="225">
        <f>IF(D11="CUP",Sunday!A159," ")</f>
        <v>158</v>
      </c>
      <c r="B11" s="19" t="str">
        <f>IF(D11="CUP",Sunday!B159," ")</f>
        <v>Flo Karini</v>
      </c>
      <c r="C11" s="20" t="str">
        <f>IF(D11="CUP",Sunday!C159," ")</f>
        <v>Johnsonville</v>
      </c>
      <c r="D11" s="14" t="str">
        <f>IF(Sunday!D159="Cup","Cup"," ")</f>
        <v>Cup</v>
      </c>
      <c r="E11" s="30">
        <f>IF(D11="CUP",Sunday!M159," ")</f>
        <v>35</v>
      </c>
      <c r="F11" s="226">
        <f>IF(D11="CUP",Sunday!N159," ")</f>
        <v>3</v>
      </c>
    </row>
    <row r="12" spans="1:8" ht="16.5" thickBot="1" x14ac:dyDescent="0.3">
      <c r="A12" s="225">
        <f>IF(D12="CUP",Sunday!A122," ")</f>
        <v>121</v>
      </c>
      <c r="B12" s="19" t="str">
        <f>IF(D12="CUP",Sunday!B122," ")</f>
        <v>Rex Baucke</v>
      </c>
      <c r="C12" s="20" t="str">
        <f>IF(D12="CUP",Sunday!C122," ")</f>
        <v>Temuka RSA</v>
      </c>
      <c r="D12" s="14" t="str">
        <f>IF(Sunday!D122="Cup","Cup"," ")</f>
        <v>Cup</v>
      </c>
      <c r="E12" s="30">
        <f>IF(D12="CUP",Sunday!M122," ")</f>
        <v>34</v>
      </c>
      <c r="F12" s="226">
        <f>IF(D12="CUP",Sunday!N122," ")</f>
        <v>0</v>
      </c>
    </row>
    <row r="13" spans="1:8" ht="16.5" thickBot="1" x14ac:dyDescent="0.3">
      <c r="A13" s="225">
        <f>IF(D13="CUP",Sunday!A148," ")</f>
        <v>147</v>
      </c>
      <c r="B13" s="19" t="str">
        <f>IF(D13="CUP",Sunday!B148," ")</f>
        <v>Lomaks Tangihaera</v>
      </c>
      <c r="C13" s="20" t="str">
        <f>IF(D13="CUP",Sunday!C148," ")</f>
        <v>Waiuku Cosmopolitan</v>
      </c>
      <c r="D13" s="14" t="str">
        <f>IF(Sunday!D148="Cup","Cup"," ")</f>
        <v>Cup</v>
      </c>
      <c r="E13" s="30">
        <f>IF(D13="CUP",Sunday!M148," ")</f>
        <v>34</v>
      </c>
      <c r="F13" s="226">
        <f>IF(D13="CUP",Sunday!N148," ")</f>
        <v>2</v>
      </c>
    </row>
    <row r="14" spans="1:8" ht="16.5" thickBot="1" x14ac:dyDescent="0.3">
      <c r="A14" s="225">
        <f>IF(D14="CUP",Sunday!A79," ")</f>
        <v>78</v>
      </c>
      <c r="B14" s="19" t="str">
        <f>IF(D14="CUP",Sunday!B79," ")</f>
        <v>Keri Clarke</v>
      </c>
      <c r="C14" s="20" t="str">
        <f>IF(D14="CUP",Sunday!C79," ")</f>
        <v>Oxford</v>
      </c>
      <c r="D14" s="14" t="str">
        <f>IF(Sunday!D79="Cup","Cup"," ")</f>
        <v>Cup</v>
      </c>
      <c r="E14" s="30">
        <f>IF(D14="CUP",Sunday!M79," ")</f>
        <v>34</v>
      </c>
      <c r="F14" s="226">
        <f>IF(D14="CUP",Sunday!N79," ")</f>
        <v>4</v>
      </c>
    </row>
    <row r="15" spans="1:8" ht="16.5" thickBot="1" x14ac:dyDescent="0.3">
      <c r="A15" s="225">
        <f>IF(D15="CUP",Sunday!A161," ")</f>
        <v>160</v>
      </c>
      <c r="B15" s="19" t="str">
        <f>IF(D15="CUP",Sunday!B161," ")</f>
        <v>Jimmy McCaskill</v>
      </c>
      <c r="C15" s="20" t="str">
        <f>IF(D15="CUP",Sunday!C161," ")</f>
        <v>Johnsonville</v>
      </c>
      <c r="D15" s="14" t="str">
        <f>IF(Sunday!D161="Cup","Cup"," ")</f>
        <v>Cup</v>
      </c>
      <c r="E15" s="30">
        <f>IF(D15="CUP",Sunday!M161," ")</f>
        <v>33</v>
      </c>
      <c r="F15" s="226">
        <f>IF(D15="CUP",Sunday!N161," ")</f>
        <v>1</v>
      </c>
    </row>
    <row r="16" spans="1:8" ht="16.5" thickBot="1" x14ac:dyDescent="0.3">
      <c r="A16" s="225">
        <f>IF(D16="CUP",Sunday!A49," ")</f>
        <v>48</v>
      </c>
      <c r="B16" s="19" t="str">
        <f>IF(D16="CUP",Sunday!B49," ")</f>
        <v>Philip Page</v>
      </c>
      <c r="C16" s="20" t="str">
        <f>IF(D16="CUP",Sunday!C49," ")</f>
        <v>Kaiapoi</v>
      </c>
      <c r="D16" s="14" t="str">
        <f>IF(Sunday!D49="Cup","Cup"," ")</f>
        <v>Cup</v>
      </c>
      <c r="E16" s="30">
        <f>IF(D16="CUP",Sunday!M49," ")</f>
        <v>33</v>
      </c>
      <c r="F16" s="226">
        <f>IF(D16="CUP",Sunday!N49," ")</f>
        <v>3</v>
      </c>
    </row>
    <row r="17" spans="1:6" ht="16.5" thickBot="1" x14ac:dyDescent="0.3">
      <c r="A17" s="225">
        <f>IF(D17="CUP",Sunday!A145," ")</f>
        <v>144</v>
      </c>
      <c r="B17" s="19" t="str">
        <f>IF(D17="CUP",Sunday!B145," ")</f>
        <v>Marie Doolan</v>
      </c>
      <c r="C17" s="20" t="str">
        <f>IF(D17="CUP",Sunday!C145," ")</f>
        <v>Timaru Town &amp; Country</v>
      </c>
      <c r="D17" s="14" t="str">
        <f>IF(Sunday!D145="Cup","Cup"," ")</f>
        <v>Cup</v>
      </c>
      <c r="E17" s="30">
        <f>IF(D17="CUP",Sunday!M145," ")</f>
        <v>33</v>
      </c>
      <c r="F17" s="226">
        <f>IF(D17="CUP",Sunday!N145," ")</f>
        <v>3</v>
      </c>
    </row>
    <row r="18" spans="1:6" ht="16.5" thickBot="1" x14ac:dyDescent="0.3">
      <c r="A18" s="225">
        <f>IF(D18="CUP",Sunday!A46," ")</f>
        <v>45</v>
      </c>
      <c r="B18" s="19" t="str">
        <f>IF(D18="CUP",Sunday!B46," ")</f>
        <v>John Ellenbroek</v>
      </c>
      <c r="C18" s="20" t="str">
        <f>IF(D18="CUP",Sunday!C46," ")</f>
        <v>Kaiapoi</v>
      </c>
      <c r="D18" s="14" t="str">
        <f>IF(Sunday!D46="Cup","Cup"," ")</f>
        <v>Cup</v>
      </c>
      <c r="E18" s="30">
        <f>IF(D18="CUP",Sunday!M46," ")</f>
        <v>33</v>
      </c>
      <c r="F18" s="226">
        <f>IF(D18="CUP",Sunday!N46," ")</f>
        <v>5</v>
      </c>
    </row>
    <row r="19" spans="1:6" ht="16.5" thickBot="1" x14ac:dyDescent="0.3">
      <c r="A19" s="225">
        <f>IF(D19="CUP",Sunday!A76," ")</f>
        <v>75</v>
      </c>
      <c r="B19" s="19" t="str">
        <f>IF(D19="CUP",Sunday!B76," ")</f>
        <v>Bill Wylie</v>
      </c>
      <c r="C19" s="20" t="str">
        <f>IF(D19="CUP",Sunday!C76," ")</f>
        <v>Oxford</v>
      </c>
      <c r="D19" s="14" t="str">
        <f>IF(Sunday!D76="Cup","Cup"," ")</f>
        <v>Cup</v>
      </c>
      <c r="E19" s="30">
        <f>IF(D19="CUP",Sunday!M76," ")</f>
        <v>32</v>
      </c>
      <c r="F19" s="226">
        <f>IF(D19="CUP",Sunday!N76," ")</f>
        <v>0</v>
      </c>
    </row>
    <row r="20" spans="1:6" ht="16.5" thickBot="1" x14ac:dyDescent="0.3">
      <c r="A20" s="225">
        <f>IF(D20="CUP",Sunday!A50," ")</f>
        <v>49</v>
      </c>
      <c r="B20" s="19" t="str">
        <f>IF(D20="CUP",Sunday!B50," ")</f>
        <v>Paul Cullum</v>
      </c>
      <c r="C20" s="20" t="str">
        <f>IF(D20="CUP",Sunday!C50," ")</f>
        <v>Manurewa Cosmopolitan</v>
      </c>
      <c r="D20" s="14" t="str">
        <f>IF(Sunday!D50="Cup","Cup"," ")</f>
        <v>Cup</v>
      </c>
      <c r="E20" s="30">
        <f>IF(D20="CUP",Sunday!M50," ")</f>
        <v>32</v>
      </c>
      <c r="F20" s="226">
        <f>IF(D20="CUP",Sunday!N50," ")</f>
        <v>2</v>
      </c>
    </row>
    <row r="21" spans="1:6" ht="16.5" thickBot="1" x14ac:dyDescent="0.3">
      <c r="A21" s="225">
        <f>IF(D21="CUP",Sunday!A69," ")</f>
        <v>68</v>
      </c>
      <c r="B21" s="19" t="str">
        <f>IF(D21="CUP",Sunday!B69," ")</f>
        <v>June Vesty</v>
      </c>
      <c r="C21" s="20" t="str">
        <f>IF(D21="CUP",Sunday!C69," ")</f>
        <v>New Brighton</v>
      </c>
      <c r="D21" s="14" t="str">
        <f>IF(Sunday!D69="Cup","Cup"," ")</f>
        <v>Cup</v>
      </c>
      <c r="E21" s="30">
        <f>IF(D21="CUP",Sunday!M69," ")</f>
        <v>32</v>
      </c>
      <c r="F21" s="226">
        <f>IF(D21="CUP",Sunday!N69," ")</f>
        <v>2</v>
      </c>
    </row>
    <row r="22" spans="1:6" ht="16.5" thickBot="1" x14ac:dyDescent="0.3">
      <c r="A22" s="225">
        <f>IF(D22="CUP",Sunday!A114," ")</f>
        <v>113</v>
      </c>
      <c r="B22" s="19" t="str">
        <f>IF(D22="CUP",Sunday!B114," ")</f>
        <v>Reo Waaha</v>
      </c>
      <c r="C22" s="20" t="str">
        <f>IF(D22="CUP",Sunday!C114," ")</f>
        <v>Taupo Cosmopolitan</v>
      </c>
      <c r="D22" s="14" t="str">
        <f>IF(Sunday!D114="Cup","Cup"," ")</f>
        <v>Cup</v>
      </c>
      <c r="E22" s="30">
        <f>IF(D22="CUP",Sunday!M114," ")</f>
        <v>32</v>
      </c>
      <c r="F22" s="226">
        <f>IF(D22="CUP",Sunday!N114," ")</f>
        <v>2</v>
      </c>
    </row>
    <row r="23" spans="1:6" ht="16.5" thickBot="1" x14ac:dyDescent="0.3">
      <c r="A23" s="225">
        <f>IF(D23="CUP",Sunday!A201," ")</f>
        <v>200</v>
      </c>
      <c r="B23" s="19" t="str">
        <f>IF(D23="CUP",Sunday!B201," ")</f>
        <v>Ereti MacLean</v>
      </c>
      <c r="C23" s="20" t="str">
        <f>IF(D23="CUP",Sunday!C201," ")</f>
        <v>Porirua Club Inc</v>
      </c>
      <c r="D23" s="14" t="str">
        <f>IF(Sunday!D201="Cup","Cup"," ")</f>
        <v>Cup</v>
      </c>
      <c r="E23" s="30">
        <f>IF(D23="CUP",Sunday!M201," ")</f>
        <v>32</v>
      </c>
      <c r="F23" s="226">
        <f>IF(D23="CUP",Sunday!N201," ")</f>
        <v>2</v>
      </c>
    </row>
    <row r="24" spans="1:6" ht="16.5" thickBot="1" x14ac:dyDescent="0.3">
      <c r="A24" s="225">
        <f>IF(D24="CUP",Sunday!A102," ")</f>
        <v>101</v>
      </c>
      <c r="B24" s="19" t="str">
        <f>IF(D24="CUP",Sunday!B102," ")</f>
        <v>Penny Wiparata</v>
      </c>
      <c r="C24" s="20" t="str">
        <f>IF(D24="CUP",Sunday!C102," ")</f>
        <v>Porirua Club Inc</v>
      </c>
      <c r="D24" s="14" t="str">
        <f>IF(Sunday!D102="Cup","Cup"," ")</f>
        <v>Cup</v>
      </c>
      <c r="E24" s="30">
        <f>IF(D24="CUP",Sunday!M102," ")</f>
        <v>32</v>
      </c>
      <c r="F24" s="226">
        <f>IF(D24="CUP",Sunday!N102," ")</f>
        <v>4</v>
      </c>
    </row>
    <row r="25" spans="1:6" ht="16.5" thickBot="1" x14ac:dyDescent="0.3">
      <c r="A25" s="225">
        <f>IF(D25="CUP",Sunday!A36," ")</f>
        <v>35</v>
      </c>
      <c r="B25" s="19" t="str">
        <f>IF(D25="CUP",Sunday!B36," ")</f>
        <v>Lorraine Cole</v>
      </c>
      <c r="C25" s="20" t="str">
        <f>IF(D25="CUP",Sunday!C36," ")</f>
        <v>Hornby</v>
      </c>
      <c r="D25" s="14" t="str">
        <f>IF(Sunday!D36="Cup","Cup"," ")</f>
        <v>Cup</v>
      </c>
      <c r="E25" s="30">
        <f>IF(D25="CUP",Sunday!M36," ")</f>
        <v>31</v>
      </c>
      <c r="F25" s="226">
        <f>IF(D25="CUP",Sunday!N36," ")</f>
        <v>1</v>
      </c>
    </row>
    <row r="26" spans="1:6" ht="16.5" thickBot="1" x14ac:dyDescent="0.3">
      <c r="A26" s="225">
        <f>IF(D26="CUP",Sunday!A39," ")</f>
        <v>38</v>
      </c>
      <c r="B26" s="19" t="str">
        <f>IF(D26="CUP",Sunday!B39," ")</f>
        <v>Maree McGregor</v>
      </c>
      <c r="C26" s="20" t="str">
        <f>IF(D26="CUP",Sunday!C39," ")</f>
        <v>Hornby</v>
      </c>
      <c r="D26" s="14" t="str">
        <f>IF(Sunday!D39="Cup","Cup"," ")</f>
        <v>Cup</v>
      </c>
      <c r="E26" s="30">
        <f>IF(D26="CUP",Sunday!M39," ")</f>
        <v>31</v>
      </c>
      <c r="F26" s="226">
        <f>IF(D26="CUP",Sunday!N39," ")</f>
        <v>1</v>
      </c>
    </row>
    <row r="27" spans="1:6" ht="16.5" thickBot="1" x14ac:dyDescent="0.3">
      <c r="A27" s="225">
        <f>IF(D27="CUP",Sunday!A85," ")</f>
        <v>84</v>
      </c>
      <c r="B27" s="19" t="str">
        <f>IF(D27="CUP",Sunday!B85," ")</f>
        <v>Soloman Tipene</v>
      </c>
      <c r="C27" s="20" t="str">
        <f>IF(D27="CUP",Sunday!C85," ")</f>
        <v>Papakura Club Inc</v>
      </c>
      <c r="D27" s="14" t="str">
        <f>IF(Sunday!D85="Cup","Cup"," ")</f>
        <v>Cup</v>
      </c>
      <c r="E27" s="30">
        <f>IF(D27="CUP",Sunday!M85," ")</f>
        <v>31</v>
      </c>
      <c r="F27" s="226">
        <f>IF(D27="CUP",Sunday!N85," ")</f>
        <v>3</v>
      </c>
    </row>
    <row r="28" spans="1:6" ht="16.5" thickBot="1" x14ac:dyDescent="0.3">
      <c r="A28" s="225">
        <f>IF(D28="CUP",Sunday!A101," ")</f>
        <v>100</v>
      </c>
      <c r="B28" s="19" t="str">
        <f>IF(D28="CUP",Sunday!B101," ")</f>
        <v>Graham Stronach</v>
      </c>
      <c r="C28" s="20" t="str">
        <f>IF(D28="CUP",Sunday!C101," ")</f>
        <v>Porirua Club Inc</v>
      </c>
      <c r="D28" s="14" t="str">
        <f>IF(Sunday!D101="Cup","Cup"," ")</f>
        <v>Cup</v>
      </c>
      <c r="E28" s="30">
        <f>IF(D28="CUP",Sunday!M101," ")</f>
        <v>31</v>
      </c>
      <c r="F28" s="226">
        <f>IF(D28="CUP",Sunday!N101," ")</f>
        <v>5</v>
      </c>
    </row>
    <row r="29" spans="1:6" ht="16.5" thickBot="1" x14ac:dyDescent="0.3">
      <c r="A29" s="225">
        <f>IF(D29="CUP",Sunday!A171," ")</f>
        <v>170</v>
      </c>
      <c r="B29" s="19" t="str">
        <f>IF(D29="CUP",Sunday!B171," ")</f>
        <v>Georgie Griffin</v>
      </c>
      <c r="C29" s="20" t="str">
        <f>IF(D29="CUP",Sunday!C171," ")</f>
        <v>Clubs Hastings</v>
      </c>
      <c r="D29" s="14" t="str">
        <f>IF(Sunday!D171="Cup","Cup"," ")</f>
        <v>Cup</v>
      </c>
      <c r="E29" s="30">
        <f>IF(D29="CUP",Sunday!M171," ")</f>
        <v>31</v>
      </c>
      <c r="F29" s="226">
        <f>IF(D29="CUP",Sunday!N171," ")</f>
        <v>5</v>
      </c>
    </row>
    <row r="30" spans="1:6" ht="16.5" thickBot="1" x14ac:dyDescent="0.3">
      <c r="A30" s="225">
        <f>IF(D30="CUP",Sunday!A6," ")</f>
        <v>5</v>
      </c>
      <c r="B30" s="19" t="str">
        <f>IF(D30="CUP",Sunday!B6," ")</f>
        <v>Gary Waterreus</v>
      </c>
      <c r="C30" s="20" t="str">
        <f>IF(D30="CUP",Sunday!C6," ")</f>
        <v>Cashmere</v>
      </c>
      <c r="D30" s="14" t="str">
        <f>IF(Sunday!D6="Cup","Cup"," ")</f>
        <v>Cup</v>
      </c>
      <c r="E30" s="30">
        <f>IF(D30="CUP",Sunday!M6," ")</f>
        <v>31</v>
      </c>
      <c r="F30" s="226">
        <f>IF(D30="CUP",Sunday!N6," ")</f>
        <v>7</v>
      </c>
    </row>
    <row r="31" spans="1:6" ht="16.5" thickBot="1" x14ac:dyDescent="0.3">
      <c r="A31" s="225">
        <f>IF(D31="CUP",Sunday!A97," ")</f>
        <v>96</v>
      </c>
      <c r="B31" s="19" t="str">
        <f>IF(D31="CUP",Sunday!B97," ")</f>
        <v>Len Gee</v>
      </c>
      <c r="C31" s="20" t="str">
        <f>IF(D31="CUP",Sunday!C97," ")</f>
        <v>Papanui</v>
      </c>
      <c r="D31" s="14" t="str">
        <f>IF(Sunday!D97="Cup","Cup"," ")</f>
        <v>Cup</v>
      </c>
      <c r="E31" s="30">
        <f>IF(D31="CUP",Sunday!M97," ")</f>
        <v>30</v>
      </c>
      <c r="F31" s="226">
        <f>IF(D31="CUP",Sunday!N97," ")</f>
        <v>4</v>
      </c>
    </row>
    <row r="32" spans="1:6" ht="16.5" thickBot="1" x14ac:dyDescent="0.3">
      <c r="A32" s="225">
        <f>IF(D32="CUP",Sunday!A123," ")</f>
        <v>122</v>
      </c>
      <c r="B32" s="19" t="str">
        <f>IF(D32="CUP",Sunday!B123," ")</f>
        <v>Sandra Inglis</v>
      </c>
      <c r="C32" s="20" t="str">
        <f>IF(D32="CUP",Sunday!C123," ")</f>
        <v>Temuka RSA</v>
      </c>
      <c r="D32" s="14" t="str">
        <f>IF(Sunday!D123="Cup","Cup"," ")</f>
        <v>Cup</v>
      </c>
      <c r="E32" s="30">
        <f>IF(D32="CUP",Sunday!M123," ")</f>
        <v>30</v>
      </c>
      <c r="F32" s="226">
        <f>IF(D32="CUP",Sunday!N123," ")</f>
        <v>4</v>
      </c>
    </row>
    <row r="33" spans="1:6" ht="16.5" thickBot="1" x14ac:dyDescent="0.3">
      <c r="A33" s="225">
        <f>IF(D33="CUP",Sunday!A209," ")</f>
        <v>208</v>
      </c>
      <c r="B33" s="19" t="str">
        <f>IF(D33="CUP",Sunday!B209," ")</f>
        <v>Chris Koh</v>
      </c>
      <c r="C33" s="20" t="str">
        <f>IF(D33="CUP",Sunday!C209," ")</f>
        <v>Waiuku Cosmopolitan</v>
      </c>
      <c r="D33" s="14" t="str">
        <f>IF(Sunday!D209="Cup","Cup"," ")</f>
        <v>Cup</v>
      </c>
      <c r="E33" s="30">
        <f>IF(D33="CUP",Sunday!M209," ")</f>
        <v>30</v>
      </c>
      <c r="F33" s="226">
        <f>IF(D33="CUP",Sunday!N209," ")</f>
        <v>4</v>
      </c>
    </row>
    <row r="34" spans="1:6" ht="16.5" thickBot="1" x14ac:dyDescent="0.3">
      <c r="A34" s="225">
        <f>IF(D34="CUP",Sunday!A5," ")</f>
        <v>4</v>
      </c>
      <c r="B34" s="19" t="str">
        <f>IF(D34="CUP",Sunday!B5," ")</f>
        <v>Pauline Hindmarsh</v>
      </c>
      <c r="C34" s="20" t="str">
        <f>IF(D34="CUP",Sunday!C5," ")</f>
        <v>Cashmere</v>
      </c>
      <c r="D34" s="14" t="str">
        <f>IF(Sunday!D5="Cup","Cup"," ")</f>
        <v>Cup</v>
      </c>
      <c r="E34" s="30">
        <f>IF(D34="CUP",Sunday!M5," ")</f>
        <v>29</v>
      </c>
      <c r="F34" s="226">
        <f>IF(D34="CUP",Sunday!N5," ")</f>
        <v>1</v>
      </c>
    </row>
    <row r="35" spans="1:6" ht="16.5" thickBot="1" x14ac:dyDescent="0.3">
      <c r="A35" s="225">
        <f>IF(D35="CUP",Sunday!A120," ")</f>
        <v>119</v>
      </c>
      <c r="B35" s="19" t="str">
        <f>IF(D35="CUP",Sunday!B120," ")</f>
        <v>Bradley Rangitaawa</v>
      </c>
      <c r="C35" s="20" t="str">
        <f>IF(D35="CUP",Sunday!C120," ")</f>
        <v>Taupo Cosmopolitan</v>
      </c>
      <c r="D35" s="14" t="str">
        <f>IF(Sunday!D120="Cup","Cup"," ")</f>
        <v>Cup</v>
      </c>
      <c r="E35" s="30">
        <f>IF(D35="CUP",Sunday!M120," ")</f>
        <v>29</v>
      </c>
      <c r="F35" s="226">
        <f>IF(D35="CUP",Sunday!N120," ")</f>
        <v>1</v>
      </c>
    </row>
    <row r="36" spans="1:6" ht="16.5" thickBot="1" x14ac:dyDescent="0.3">
      <c r="A36" s="225">
        <f>IF(D36="CUP",Sunday!A108," ")</f>
        <v>107</v>
      </c>
      <c r="B36" s="19" t="str">
        <f>IF(D36="CUP",Sunday!B108," ")</f>
        <v>Maureen Coudret</v>
      </c>
      <c r="C36" s="20" t="str">
        <f>IF(D36="CUP",Sunday!C108," ")</f>
        <v>Richmond</v>
      </c>
      <c r="D36" s="14" t="str">
        <f>IF(Sunday!D108="Cup","Cup"," ")</f>
        <v>Cup</v>
      </c>
      <c r="E36" s="30">
        <f>IF(D36="CUP",Sunday!M108," ")</f>
        <v>29</v>
      </c>
      <c r="F36" s="226">
        <f>IF(D36="CUP",Sunday!N108," ")</f>
        <v>2</v>
      </c>
    </row>
    <row r="37" spans="1:6" ht="16.5" thickBot="1" x14ac:dyDescent="0.3">
      <c r="A37" s="225">
        <f>IF(D37="CUP",Sunday!A57," ")</f>
        <v>56</v>
      </c>
      <c r="B37" s="19" t="str">
        <f>IF(D37="CUP",Sunday!B57," ")</f>
        <v>Leonie Terewi</v>
      </c>
      <c r="C37" s="20" t="str">
        <f>IF(D37="CUP",Sunday!C57," ")</f>
        <v>Manurewa Cosmopolitan</v>
      </c>
      <c r="D37" s="14" t="str">
        <f>IF(Sunday!D57="Cup","Cup"," ")</f>
        <v>Cup</v>
      </c>
      <c r="E37" s="30">
        <f>IF(D37="CUP",Sunday!M57," ")</f>
        <v>29</v>
      </c>
      <c r="F37" s="226">
        <f>IF(D37="CUP",Sunday!N57," ")</f>
        <v>3</v>
      </c>
    </row>
    <row r="38" spans="1:6" ht="16.5" thickBot="1" x14ac:dyDescent="0.3">
      <c r="A38" s="225">
        <f>IF(D38="CUP",Sunday!A59," ")</f>
        <v>58</v>
      </c>
      <c r="B38" s="19" t="str">
        <f>IF(D38="CUP",Sunday!B59," ")</f>
        <v>Kelvin Banks</v>
      </c>
      <c r="C38" s="20" t="str">
        <f>IF(D38="CUP",Sunday!C59," ")</f>
        <v>Nelson Suburban</v>
      </c>
      <c r="D38" s="14" t="str">
        <f>IF(Sunday!D59="Cup","Cup"," ")</f>
        <v>Cup</v>
      </c>
      <c r="E38" s="30">
        <f>IF(D38="CUP",Sunday!M59," ")</f>
        <v>29</v>
      </c>
      <c r="F38" s="226">
        <f>IF(D38="CUP",Sunday!N59," ")</f>
        <v>3</v>
      </c>
    </row>
    <row r="39" spans="1:6" ht="16.5" thickBot="1" x14ac:dyDescent="0.3">
      <c r="A39" s="225">
        <f>IF(D39="CUP",Sunday!A68," ")</f>
        <v>67</v>
      </c>
      <c r="B39" s="19" t="str">
        <f>IF(D39="CUP",Sunday!B68," ")</f>
        <v>Judy Herd</v>
      </c>
      <c r="C39" s="20" t="str">
        <f>IF(D39="CUP",Sunday!C68," ")</f>
        <v>New Brighton</v>
      </c>
      <c r="D39" s="14" t="str">
        <f>IF(Sunday!D68="Cup","Cup"," ")</f>
        <v>Cup</v>
      </c>
      <c r="E39" s="30">
        <f>IF(D39="CUP",Sunday!M68," ")</f>
        <v>29</v>
      </c>
      <c r="F39" s="226">
        <f>IF(D39="CUP",Sunday!N68," ")</f>
        <v>3</v>
      </c>
    </row>
    <row r="40" spans="1:6" ht="16.5" thickBot="1" x14ac:dyDescent="0.3">
      <c r="A40" s="225">
        <f>IF(D40="CUP",Sunday!A75," ")</f>
        <v>74</v>
      </c>
      <c r="B40" s="19" t="str">
        <f>IF(D40="CUP",Sunday!B75," ")</f>
        <v>Trevor Goodgame</v>
      </c>
      <c r="C40" s="20" t="str">
        <f>IF(D40="CUP",Sunday!C75," ")</f>
        <v>Oxford</v>
      </c>
      <c r="D40" s="14" t="str">
        <f>IF(Sunday!D75="Cup","Cup"," ")</f>
        <v>Cup</v>
      </c>
      <c r="E40" s="30">
        <f>IF(D40="CUP",Sunday!M75," ")</f>
        <v>29</v>
      </c>
      <c r="F40" s="226">
        <f>IF(D40="CUP",Sunday!N75," ")</f>
        <v>3</v>
      </c>
    </row>
    <row r="41" spans="1:6" ht="16.5" thickBot="1" x14ac:dyDescent="0.3">
      <c r="A41" s="225">
        <f>IF(D41="CUP",Sunday!A92," ")</f>
        <v>91</v>
      </c>
      <c r="B41" s="19" t="str">
        <f>IF(D41="CUP",Sunday!B92," ")</f>
        <v>Russell Campbell</v>
      </c>
      <c r="C41" s="20" t="str">
        <f>IF(D41="CUP",Sunday!C92," ")</f>
        <v>Papanui</v>
      </c>
      <c r="D41" s="14" t="str">
        <f>IF(Sunday!D92="Cup","Cup"," ")</f>
        <v>Cup</v>
      </c>
      <c r="E41" s="30">
        <f>IF(D41="CUP",Sunday!M92," ")</f>
        <v>29</v>
      </c>
      <c r="F41" s="226">
        <f>IF(D41="CUP",Sunday!N92," ")</f>
        <v>3</v>
      </c>
    </row>
    <row r="42" spans="1:6" ht="16.5" thickBot="1" x14ac:dyDescent="0.3">
      <c r="A42" s="225">
        <f>IF(D42="CUP",Sunday!A207," ")</f>
        <v>206</v>
      </c>
      <c r="B42" s="19" t="str">
        <f>IF(D42="CUP",Sunday!B207," ")</f>
        <v>Ellen Wallace</v>
      </c>
      <c r="C42" s="20" t="str">
        <f>IF(D42="CUP",Sunday!C207," ")</f>
        <v>Timaru South Cosmopolitan</v>
      </c>
      <c r="D42" s="14" t="str">
        <f>IF(Sunday!D207="Cup","Cup"," ")</f>
        <v>Cup</v>
      </c>
      <c r="E42" s="30">
        <f>IF(D42="CUP",Sunday!M207," ")</f>
        <v>29</v>
      </c>
      <c r="F42" s="226">
        <f>IF(D42="CUP",Sunday!N207," ")</f>
        <v>3</v>
      </c>
    </row>
    <row r="43" spans="1:6" ht="16.5" thickBot="1" x14ac:dyDescent="0.3">
      <c r="A43" s="225">
        <f>IF(D43="CUP",Sunday!A19," ")</f>
        <v>18</v>
      </c>
      <c r="B43" s="19" t="str">
        <f>IF(D43="CUP",Sunday!B19," ")</f>
        <v>Chris Campbell</v>
      </c>
      <c r="C43" s="20" t="str">
        <f>IF(D43="CUP",Sunday!C19," ")</f>
        <v>Clubs of Marlborough</v>
      </c>
      <c r="D43" s="14" t="str">
        <f>IF(Sunday!D19="Cup","Cup"," ")</f>
        <v>Cup</v>
      </c>
      <c r="E43" s="30">
        <f>IF(D43="CUP",Sunday!M19," ")</f>
        <v>29</v>
      </c>
      <c r="F43" s="226">
        <f>IF(D43="CUP",Sunday!N19," ")</f>
        <v>5</v>
      </c>
    </row>
    <row r="44" spans="1:6" ht="16.5" thickBot="1" x14ac:dyDescent="0.3">
      <c r="A44" s="225">
        <f>IF(D44="CUP",Sunday!A125," ")</f>
        <v>124</v>
      </c>
      <c r="B44" s="19" t="str">
        <f>IF(D44="CUP",Sunday!B125," ")</f>
        <v>Debbie Reihana</v>
      </c>
      <c r="C44" s="20" t="str">
        <f>IF(D44="CUP",Sunday!C125," ")</f>
        <v>Temuka RSA</v>
      </c>
      <c r="D44" s="14" t="str">
        <f>IF(Sunday!D125="Cup","Cup"," ")</f>
        <v>Cup</v>
      </c>
      <c r="E44" s="30">
        <f>IF(D44="CUP",Sunday!M125," ")</f>
        <v>29</v>
      </c>
      <c r="F44" s="226">
        <f>IF(D44="CUP",Sunday!N125," ")</f>
        <v>5</v>
      </c>
    </row>
    <row r="45" spans="1:6" ht="16.5" thickBot="1" x14ac:dyDescent="0.3">
      <c r="A45" s="225">
        <f>IF(D45="CUP",Sunday!A4," ")</f>
        <v>3</v>
      </c>
      <c r="B45" s="19" t="str">
        <f>IF(D45="CUP",Sunday!B4," ")</f>
        <v>Tim Williams</v>
      </c>
      <c r="C45" s="20" t="str">
        <f>IF(D45="CUP",Sunday!C4," ")</f>
        <v>Cashmere</v>
      </c>
      <c r="D45" s="14" t="str">
        <f>IF(Sunday!D4="Cup","Cup"," ")</f>
        <v>Cup</v>
      </c>
      <c r="E45" s="30">
        <f>IF(D45="CUP",Sunday!M4," ")</f>
        <v>28</v>
      </c>
      <c r="F45" s="226">
        <f>IF(D45="CUP",Sunday!N4," ")</f>
        <v>0</v>
      </c>
    </row>
    <row r="46" spans="1:6" ht="16.5" thickBot="1" x14ac:dyDescent="0.3">
      <c r="A46" s="225">
        <f>IF(D46="CUP",Sunday!A45," ")</f>
        <v>44</v>
      </c>
      <c r="B46" s="19" t="str">
        <f>IF(D46="CUP",Sunday!B45," ")</f>
        <v>Lynley Green</v>
      </c>
      <c r="C46" s="20" t="str">
        <f>IF(D46="CUP",Sunday!C45," ")</f>
        <v>Kaiapoi</v>
      </c>
      <c r="D46" s="14" t="str">
        <f>IF(Sunday!D45="Cup","Cup"," ")</f>
        <v>Cup</v>
      </c>
      <c r="E46" s="30">
        <f>IF(D46="CUP",Sunday!M45," ")</f>
        <v>28</v>
      </c>
      <c r="F46" s="226">
        <f>IF(D46="CUP",Sunday!N45," ")</f>
        <v>0</v>
      </c>
    </row>
    <row r="47" spans="1:6" ht="16.5" thickBot="1" x14ac:dyDescent="0.3">
      <c r="A47" s="225">
        <f>IF(D47="CUP",Sunday!A43," ")</f>
        <v>42</v>
      </c>
      <c r="B47" s="19" t="str">
        <f>IF(D47="CUP",Sunday!B43," ")</f>
        <v>Ngaire McNicol</v>
      </c>
      <c r="C47" s="20" t="str">
        <f>IF(D47="CUP",Sunday!C43," ")</f>
        <v>Kaiapoi</v>
      </c>
      <c r="D47" s="14" t="str">
        <f>IF(Sunday!D43="Cup","Cup"," ")</f>
        <v>Cup</v>
      </c>
      <c r="E47" s="30">
        <f>IF(D47="CUP",Sunday!M43," ")</f>
        <v>28</v>
      </c>
      <c r="F47" s="226">
        <f>IF(D47="CUP",Sunday!N43," ")</f>
        <v>2</v>
      </c>
    </row>
    <row r="48" spans="1:6" ht="16.5" thickBot="1" x14ac:dyDescent="0.3">
      <c r="A48" s="225">
        <f>IF(D48="CUP",Sunday!A129," ")</f>
        <v>128</v>
      </c>
      <c r="B48" s="19" t="str">
        <f>IF(D48="CUP",Sunday!B129," ")</f>
        <v>Jenny Voice</v>
      </c>
      <c r="C48" s="20" t="str">
        <f>IF(D48="CUP",Sunday!C129," ")</f>
        <v>Temuka RSA</v>
      </c>
      <c r="D48" s="14" t="str">
        <f>IF(Sunday!D129="Cup","Cup"," ")</f>
        <v>Cup</v>
      </c>
      <c r="E48" s="30">
        <f>IF(D48="CUP",Sunday!M129," ")</f>
        <v>28</v>
      </c>
      <c r="F48" s="226">
        <f>IF(D48="CUP",Sunday!N129," ")</f>
        <v>4</v>
      </c>
    </row>
    <row r="49" spans="1:6" ht="16.5" thickBot="1" x14ac:dyDescent="0.3">
      <c r="A49" s="225">
        <f>IF(D49="CUP",Sunday!A149," ")</f>
        <v>148</v>
      </c>
      <c r="B49" s="19" t="str">
        <f>IF(D49="CUP",Sunday!B149," ")</f>
        <v>Denise McKendry</v>
      </c>
      <c r="C49" s="20" t="str">
        <f>IF(D49="CUP",Sunday!C149," ")</f>
        <v>Waiuku Cosmopolitan</v>
      </c>
      <c r="D49" s="14" t="str">
        <f>IF(Sunday!D149="Cup","Cup"," ")</f>
        <v>Cup</v>
      </c>
      <c r="E49" s="30">
        <f>IF(D49="CUP",Sunday!M149," ")</f>
        <v>28</v>
      </c>
      <c r="F49" s="226">
        <f>IF(D49="CUP",Sunday!N149," ")</f>
        <v>4</v>
      </c>
    </row>
    <row r="50" spans="1:6" ht="16.5" thickBot="1" x14ac:dyDescent="0.3">
      <c r="A50" s="225">
        <f>IF(D50="CUP",Sunday!A127," ")</f>
        <v>126</v>
      </c>
      <c r="B50" s="19" t="str">
        <f>IF(D50="CUP",Sunday!B127," ")</f>
        <v>Hilda Kerslake</v>
      </c>
      <c r="C50" s="20" t="str">
        <f>IF(D50="CUP",Sunday!C127," ")</f>
        <v>Temuka RSA</v>
      </c>
      <c r="D50" s="14" t="str">
        <f>IF(Sunday!D127="Cup","Cup"," ")</f>
        <v>Cup</v>
      </c>
      <c r="E50" s="30">
        <f>IF(D50="CUP",Sunday!M127," ")</f>
        <v>28</v>
      </c>
      <c r="F50" s="226">
        <f>IF(D50="CUP",Sunday!N127," ")</f>
        <v>6</v>
      </c>
    </row>
    <row r="51" spans="1:6" ht="16.5" thickBot="1" x14ac:dyDescent="0.3">
      <c r="A51" s="225">
        <f>IF(D51="CUP",Sunday!A131," ")</f>
        <v>130</v>
      </c>
      <c r="B51" s="19" t="str">
        <f>IF(D51="CUP",Sunday!B131," ")</f>
        <v>Lisa Stevenson</v>
      </c>
      <c r="C51" s="20" t="str">
        <f>IF(D51="CUP",Sunday!C131," ")</f>
        <v>Timaru South Cosmopolitan</v>
      </c>
      <c r="D51" s="14" t="str">
        <f>IF(Sunday!D131="Cup","Cup"," ")</f>
        <v>Cup</v>
      </c>
      <c r="E51" s="30">
        <f>IF(D51="CUP",Sunday!M131," ")</f>
        <v>28</v>
      </c>
      <c r="F51" s="226">
        <f>IF(D51="CUP",Sunday!N131," ")</f>
        <v>6</v>
      </c>
    </row>
    <row r="52" spans="1:6" ht="16.5" thickBot="1" x14ac:dyDescent="0.3">
      <c r="A52" s="225">
        <f>IF(D52="CUP",Sunday!A44," ")</f>
        <v>43</v>
      </c>
      <c r="B52" s="19" t="str">
        <f>IF(D52="CUP",Sunday!B44," ")</f>
        <v>Gavin Baynon</v>
      </c>
      <c r="C52" s="20" t="str">
        <f>IF(D52="CUP",Sunday!C44," ")</f>
        <v>Kaiapoi</v>
      </c>
      <c r="D52" s="14" t="str">
        <f>IF(Sunday!D44="Cup","Cup"," ")</f>
        <v>Cup</v>
      </c>
      <c r="E52" s="30">
        <f>IF(D52="CUP",Sunday!M44," ")</f>
        <v>27</v>
      </c>
      <c r="F52" s="226">
        <f>IF(D52="CUP",Sunday!N44," ")</f>
        <v>1</v>
      </c>
    </row>
    <row r="53" spans="1:6" ht="16.5" thickBot="1" x14ac:dyDescent="0.3">
      <c r="A53" s="225">
        <f>IF(D53="CUP",Sunday!A51," ")</f>
        <v>50</v>
      </c>
      <c r="B53" s="19" t="str">
        <f>IF(D53="CUP",Sunday!B51," ")</f>
        <v>Gerry Higham</v>
      </c>
      <c r="C53" s="20" t="str">
        <f>IF(D53="CUP",Sunday!C51," ")</f>
        <v>Manurewa Cosmopolitan</v>
      </c>
      <c r="D53" s="14" t="str">
        <f>IF(Sunday!D51="Cup","Cup"," ")</f>
        <v>Cup</v>
      </c>
      <c r="E53" s="30">
        <f>IF(D53="CUP",Sunday!M51," ")</f>
        <v>27</v>
      </c>
      <c r="F53" s="226">
        <f>IF(D53="CUP",Sunday!N51," ")</f>
        <v>1</v>
      </c>
    </row>
    <row r="54" spans="1:6" ht="16.5" thickBot="1" x14ac:dyDescent="0.3">
      <c r="A54" s="225">
        <f>IF(D54="CUP",Sunday!A119," ")</f>
        <v>118</v>
      </c>
      <c r="B54" s="19" t="str">
        <f>IF(D54="CUP",Sunday!B119," ")</f>
        <v>Frank Hoebergen</v>
      </c>
      <c r="C54" s="20" t="str">
        <f>IF(D54="CUP",Sunday!C119," ")</f>
        <v>Taupo Cosmopolitan</v>
      </c>
      <c r="D54" s="14" t="str">
        <f>IF(Sunday!D119="Cup","Cup"," ")</f>
        <v>Cup</v>
      </c>
      <c r="E54" s="30">
        <f>IF(D54="CUP",Sunday!M119," ")</f>
        <v>27</v>
      </c>
      <c r="F54" s="226">
        <f>IF(D54="CUP",Sunday!N119," ")</f>
        <v>1</v>
      </c>
    </row>
    <row r="55" spans="1:6" ht="16.5" thickBot="1" x14ac:dyDescent="0.3">
      <c r="A55" s="225">
        <f>IF(D55="CUP",Sunday!A151," ")</f>
        <v>150</v>
      </c>
      <c r="B55" s="19" t="str">
        <f>IF(D55="CUP",Sunday!B151," ")</f>
        <v>John Bancroft</v>
      </c>
      <c r="C55" s="20" t="str">
        <f>IF(D55="CUP",Sunday!C151," ")</f>
        <v>Waiuku Cosmopolitan</v>
      </c>
      <c r="D55" s="14" t="str">
        <f>IF(Sunday!D151="Cup","Cup"," ")</f>
        <v>Cup</v>
      </c>
      <c r="E55" s="30">
        <f>IF(D55="CUP",Sunday!M151," ")</f>
        <v>27</v>
      </c>
      <c r="F55" s="226">
        <f>IF(D55="CUP",Sunday!N151," ")</f>
        <v>1</v>
      </c>
    </row>
    <row r="56" spans="1:6" ht="16.5" thickBot="1" x14ac:dyDescent="0.3">
      <c r="A56" s="225">
        <f>IF(D56="CUP",Sunday!A156," ")</f>
        <v>155</v>
      </c>
      <c r="B56" s="19" t="str">
        <f>IF(D56="CUP",Sunday!B156," ")</f>
        <v>Johnathan Shaw</v>
      </c>
      <c r="C56" s="20" t="str">
        <f>IF(D56="CUP",Sunday!C156," ")</f>
        <v>Johnsonville</v>
      </c>
      <c r="D56" s="14" t="str">
        <f>IF(Sunday!D156="Cup","Cup"," ")</f>
        <v>Cup</v>
      </c>
      <c r="E56" s="30">
        <f>IF(D56="CUP",Sunday!M156," ")</f>
        <v>27</v>
      </c>
      <c r="F56" s="226">
        <f>IF(D56="CUP",Sunday!N156," ")</f>
        <v>1</v>
      </c>
    </row>
    <row r="57" spans="1:6" ht="16.5" thickBot="1" x14ac:dyDescent="0.3">
      <c r="A57" s="225">
        <f>IF(D57="CUP",Sunday!A205," ")</f>
        <v>204</v>
      </c>
      <c r="B57" s="19" t="str">
        <f>IF(D57="CUP",Sunday!B205," ")</f>
        <v>Rita Poi</v>
      </c>
      <c r="C57" s="20" t="str">
        <f>IF(D57="CUP",Sunday!C205," ")</f>
        <v>Timaru South Cosmopolitan</v>
      </c>
      <c r="D57" s="14" t="str">
        <f>IF(Sunday!D205="Cup","Cup"," ")</f>
        <v>Cup</v>
      </c>
      <c r="E57" s="30">
        <f>IF(D57="CUP",Sunday!M205," ")</f>
        <v>27</v>
      </c>
      <c r="F57" s="226">
        <f>IF(D57="CUP",Sunday!N205," ")</f>
        <v>1</v>
      </c>
    </row>
    <row r="58" spans="1:6" ht="16.5" thickBot="1" x14ac:dyDescent="0.3">
      <c r="A58" s="225">
        <f>IF(D58="CUP",Sunday!A212," ")</f>
        <v>211</v>
      </c>
      <c r="B58" s="19" t="str">
        <f>IF(D58="CUP",Sunday!B212," ")</f>
        <v>Jude Harding</v>
      </c>
      <c r="C58" s="20" t="str">
        <f>IF(D58="CUP",Sunday!C212," ")</f>
        <v>Weymouth Cosmopolitan</v>
      </c>
      <c r="D58" s="14" t="str">
        <f>IF(Sunday!D212="Cup","Cup"," ")</f>
        <v>Cup</v>
      </c>
      <c r="E58" s="30">
        <f>IF(D58="CUP",Sunday!M212," ")</f>
        <v>27</v>
      </c>
      <c r="F58" s="226">
        <f>IF(D58="CUP",Sunday!N212," ")</f>
        <v>3</v>
      </c>
    </row>
    <row r="59" spans="1:6" ht="16.5" thickBot="1" x14ac:dyDescent="0.3">
      <c r="A59" s="225">
        <f>IF(D59="CUP",Sunday!A18," ")</f>
        <v>17</v>
      </c>
      <c r="B59" s="19" t="str">
        <f>IF(D59="CUP",Sunday!B18," ")</f>
        <v>David Hockley</v>
      </c>
      <c r="C59" s="20" t="str">
        <f>IF(D59="CUP",Sunday!C18," ")</f>
        <v>Clubs of Marlborough</v>
      </c>
      <c r="D59" s="14" t="str">
        <f>IF(Sunday!D18="Cup","Cup"," ")</f>
        <v>Cup</v>
      </c>
      <c r="E59" s="30">
        <f>IF(D59="CUP",Sunday!M18," ")</f>
        <v>26</v>
      </c>
      <c r="F59" s="226">
        <f>IF(D59="CUP",Sunday!N18," ")</f>
        <v>2</v>
      </c>
    </row>
    <row r="60" spans="1:6" ht="16.5" thickBot="1" x14ac:dyDescent="0.3">
      <c r="A60" s="225">
        <f>IF(D60="CUP",Sunday!A25," ")</f>
        <v>24</v>
      </c>
      <c r="B60" s="19" t="str">
        <f>IF(D60="CUP",Sunday!B25," ")</f>
        <v>Lesley Greenall</v>
      </c>
      <c r="C60" s="20" t="str">
        <f>IF(D60="CUP",Sunday!C25," ")</f>
        <v>Clubs of Marlborough</v>
      </c>
      <c r="D60" s="14" t="str">
        <f>IF(Sunday!D25="Cup","Cup"," ")</f>
        <v>Cup</v>
      </c>
      <c r="E60" s="30">
        <f>IF(D60="CUP",Sunday!M25," ")</f>
        <v>26</v>
      </c>
      <c r="F60" s="226">
        <f>IF(D60="CUP",Sunday!N25," ")</f>
        <v>2</v>
      </c>
    </row>
    <row r="61" spans="1:6" ht="16.5" thickBot="1" x14ac:dyDescent="0.3">
      <c r="A61" s="225">
        <f>IF(D61="CUP",Sunday!A27," ")</f>
        <v>26</v>
      </c>
      <c r="B61" s="19" t="str">
        <f>IF(D61="CUP",Sunday!B27," ")</f>
        <v>Monica Kennedy</v>
      </c>
      <c r="C61" s="20" t="str">
        <f>IF(D61="CUP",Sunday!C27," ")</f>
        <v>Club Waimea</v>
      </c>
      <c r="D61" s="14" t="str">
        <f>IF(Sunday!D27="Cup","Cup"," ")</f>
        <v>Cup</v>
      </c>
      <c r="E61" s="30">
        <f>IF(D61="CUP",Sunday!M27," ")</f>
        <v>26</v>
      </c>
      <c r="F61" s="226">
        <f>IF(D61="CUP",Sunday!N27," ")</f>
        <v>2</v>
      </c>
    </row>
    <row r="62" spans="1:6" ht="16.5" thickBot="1" x14ac:dyDescent="0.3">
      <c r="A62" s="225">
        <f>IF(D62="CUP",Sunday!A41," ")</f>
        <v>40</v>
      </c>
      <c r="B62" s="19" t="str">
        <f>IF(D62="CUP",Sunday!B41," ")</f>
        <v>Beverley Bulmer</v>
      </c>
      <c r="C62" s="20" t="str">
        <f>IF(D62="CUP",Sunday!C41," ")</f>
        <v>Hornby</v>
      </c>
      <c r="D62" s="14" t="str">
        <f>IF(Sunday!D41="Cup","Cup"," ")</f>
        <v>Cup</v>
      </c>
      <c r="E62" s="30">
        <f>IF(D62="CUP",Sunday!M41," ")</f>
        <v>26</v>
      </c>
      <c r="F62" s="226">
        <f>IF(D62="CUP",Sunday!N41," ")</f>
        <v>2</v>
      </c>
    </row>
    <row r="63" spans="1:6" ht="16.5" thickBot="1" x14ac:dyDescent="0.3">
      <c r="A63" s="225">
        <f>IF(D63="CUP",Sunday!A48," ")</f>
        <v>47</v>
      </c>
      <c r="B63" s="19" t="str">
        <f>IF(D63="CUP",Sunday!B48," ")</f>
        <v>Graeme Coup</v>
      </c>
      <c r="C63" s="20" t="str">
        <f>IF(D63="CUP",Sunday!C48," ")</f>
        <v>Kaiapoi</v>
      </c>
      <c r="D63" s="14" t="str">
        <f>IF(Sunday!D48="Cup","Cup"," ")</f>
        <v>Cup</v>
      </c>
      <c r="E63" s="30">
        <f>IF(D63="CUP",Sunday!M48," ")</f>
        <v>26</v>
      </c>
      <c r="F63" s="226">
        <f>IF(D63="CUP",Sunday!N48," ")</f>
        <v>2</v>
      </c>
    </row>
    <row r="64" spans="1:6" ht="16.5" thickBot="1" x14ac:dyDescent="0.3">
      <c r="A64" s="225">
        <f>IF(D64="CUP",Sunday!A142," ")</f>
        <v>141</v>
      </c>
      <c r="B64" s="19" t="str">
        <f>IF(D64="CUP",Sunday!B142," ")</f>
        <v>Margaret Price</v>
      </c>
      <c r="C64" s="20" t="str">
        <f>IF(D64="CUP",Sunday!C142," ")</f>
        <v>Timaru Town &amp; Country</v>
      </c>
      <c r="D64" s="14" t="str">
        <f>IF(Sunday!D142="Cup","Cup"," ")</f>
        <v>Cup</v>
      </c>
      <c r="E64" s="30">
        <f>IF(D64="CUP",Sunday!M142," ")</f>
        <v>26</v>
      </c>
      <c r="F64" s="226">
        <f>IF(D64="CUP",Sunday!N142," ")</f>
        <v>2</v>
      </c>
    </row>
    <row r="65" spans="1:6" ht="16.5" thickBot="1" x14ac:dyDescent="0.3">
      <c r="A65" s="225">
        <f>IF(D65="CUP",Sunday!A155," ")</f>
        <v>154</v>
      </c>
      <c r="B65" s="19" t="str">
        <f>IF(D65="CUP",Sunday!B155," ")</f>
        <v>Emily Toimata-Hotham</v>
      </c>
      <c r="C65" s="20" t="str">
        <f>IF(D65="CUP",Sunday!C155," ")</f>
        <v>Johnsonville</v>
      </c>
      <c r="D65" s="14" t="str">
        <f>IF(Sunday!D155="Cup","Cup"," ")</f>
        <v>Cup</v>
      </c>
      <c r="E65" s="30">
        <f>IF(D65="CUP",Sunday!M155," ")</f>
        <v>26</v>
      </c>
      <c r="F65" s="226">
        <f>IF(D65="CUP",Sunday!N155," ")</f>
        <v>2</v>
      </c>
    </row>
    <row r="66" spans="1:6" ht="16.5" thickBot="1" x14ac:dyDescent="0.3">
      <c r="A66" s="225">
        <f>IF(D66="CUP",Sunday!A166," ")</f>
        <v>165</v>
      </c>
      <c r="B66" s="19" t="str">
        <f>IF(D66="CUP",Sunday!B166," ")</f>
        <v>Kimberley Simpson</v>
      </c>
      <c r="C66" s="20" t="str">
        <f>IF(D66="CUP",Sunday!C166," ")</f>
        <v>Cashmere</v>
      </c>
      <c r="D66" s="14" t="str">
        <f>IF(Sunday!D166="Cup","Cup"," ")</f>
        <v>Cup</v>
      </c>
      <c r="E66" s="30">
        <f>IF(D66="CUP",Sunday!M166," ")</f>
        <v>26</v>
      </c>
      <c r="F66" s="226">
        <f>IF(D66="CUP",Sunday!N166," ")</f>
        <v>2</v>
      </c>
    </row>
    <row r="67" spans="1:6" ht="16.5" thickBot="1" x14ac:dyDescent="0.3">
      <c r="A67" s="225">
        <f>IF(D67="CUP",Sunday!A30," ")</f>
        <v>29</v>
      </c>
      <c r="B67" s="19" t="str">
        <f>IF(D67="CUP",Sunday!B30," ")</f>
        <v>Michael Browning</v>
      </c>
      <c r="C67" s="20" t="str">
        <f>IF(D67="CUP",Sunday!C30," ")</f>
        <v>Club Waimea</v>
      </c>
      <c r="D67" s="14" t="str">
        <f>IF(Sunday!D30="Cup","Cup"," ")</f>
        <v>Cup</v>
      </c>
      <c r="E67" s="30">
        <f>IF(D67="CUP",Sunday!M30," ")</f>
        <v>26</v>
      </c>
      <c r="F67" s="226">
        <f>IF(D67="CUP",Sunday!N30," ")</f>
        <v>4</v>
      </c>
    </row>
    <row r="68" spans="1:6" ht="16.5" thickBot="1" x14ac:dyDescent="0.3">
      <c r="A68" s="225">
        <f>IF(D68="CUP",Sunday!A55," ")</f>
        <v>54</v>
      </c>
      <c r="B68" s="19" t="str">
        <f>IF(D68="CUP",Sunday!B55," ")</f>
        <v>Phil Dales</v>
      </c>
      <c r="C68" s="20" t="str">
        <f>IF(D68="CUP",Sunday!C55," ")</f>
        <v>Manurewa Cosmopolitan</v>
      </c>
      <c r="D68" s="14" t="str">
        <f>IF(Sunday!D55="Cup","Cup"," ")</f>
        <v>Cup</v>
      </c>
      <c r="E68" s="30">
        <f>IF(D68="CUP",Sunday!M55," ")</f>
        <v>26</v>
      </c>
      <c r="F68" s="226">
        <f>IF(D68="CUP",Sunday!N55," ")</f>
        <v>4</v>
      </c>
    </row>
    <row r="69" spans="1:6" ht="16.5" thickBot="1" x14ac:dyDescent="0.3">
      <c r="A69" s="225">
        <f>IF(D69="CUP",Sunday!A172," ")</f>
        <v>171</v>
      </c>
      <c r="B69" s="19" t="str">
        <f>IF(D69="CUP",Sunday!B172," ")</f>
        <v>Jenny McIlroy</v>
      </c>
      <c r="C69" s="20" t="str">
        <f>IF(D69="CUP",Sunday!C172," ")</f>
        <v>Clubs Hastings</v>
      </c>
      <c r="D69" s="14" t="str">
        <f>IF(Sunday!D172="Cup","Cup"," ")</f>
        <v>Cup</v>
      </c>
      <c r="E69" s="30">
        <f>IF(D69="CUP",Sunday!M172," ")</f>
        <v>26</v>
      </c>
      <c r="F69" s="226">
        <f>IF(D69="CUP",Sunday!N172," ")</f>
        <v>4</v>
      </c>
    </row>
    <row r="70" spans="1:6" ht="16.5" thickBot="1" x14ac:dyDescent="0.3">
      <c r="A70" s="225">
        <f>IF(D70="CUP",Sunday!A42," ")</f>
        <v>41</v>
      </c>
      <c r="B70" s="19" t="str">
        <f>IF(D70="CUP",Sunday!B42," ")</f>
        <v>Morris Williams</v>
      </c>
      <c r="C70" s="20" t="str">
        <f>IF(D70="CUP",Sunday!C42," ")</f>
        <v>Kaiapoi</v>
      </c>
      <c r="D70" s="14" t="str">
        <f>IF(Sunday!D42="Cup","Cup"," ")</f>
        <v>Cup</v>
      </c>
      <c r="E70" s="30">
        <f>IF(D70="CUP",Sunday!M42," ")</f>
        <v>26</v>
      </c>
      <c r="F70" s="226">
        <f>IF(D70="CUP",Sunday!N42," ")</f>
        <v>6</v>
      </c>
    </row>
    <row r="71" spans="1:6" ht="16.5" thickBot="1" x14ac:dyDescent="0.3">
      <c r="A71" s="225">
        <f>IF(D71="CUP",Sunday!A56," ")</f>
        <v>55</v>
      </c>
      <c r="B71" s="19" t="str">
        <f>IF(D71="CUP",Sunday!B56," ")</f>
        <v>Ces Terewi</v>
      </c>
      <c r="C71" s="20" t="str">
        <f>IF(D71="CUP",Sunday!C56," ")</f>
        <v>Manurewa Cosmopolitan</v>
      </c>
      <c r="D71" s="14" t="str">
        <f>IF(Sunday!D56="Cup","Cup"," ")</f>
        <v>Cup</v>
      </c>
      <c r="E71" s="30">
        <f>IF(D71="CUP",Sunday!M56," ")</f>
        <v>26</v>
      </c>
      <c r="F71" s="226">
        <f>IF(D71="CUP",Sunday!N56," ")</f>
        <v>6</v>
      </c>
    </row>
    <row r="72" spans="1:6" ht="16.5" thickBot="1" x14ac:dyDescent="0.3">
      <c r="A72" s="225">
        <f>IF(D72="CUP",Sunday!A62," ")</f>
        <v>61</v>
      </c>
      <c r="B72" s="19" t="str">
        <f>IF(D72="CUP",Sunday!B62," ")</f>
        <v>Diane Huata</v>
      </c>
      <c r="C72" s="20" t="str">
        <f>IF(D72="CUP",Sunday!C62," ")</f>
        <v>Nelson Suburban</v>
      </c>
      <c r="D72" s="14" t="str">
        <f>IF(Sunday!D62="Cup","Cup"," ")</f>
        <v>Cup</v>
      </c>
      <c r="E72" s="30">
        <f>IF(D72="CUP",Sunday!M62," ")</f>
        <v>25</v>
      </c>
      <c r="F72" s="226">
        <f>IF(D72="CUP",Sunday!N62," ")</f>
        <v>1</v>
      </c>
    </row>
    <row r="73" spans="1:6" ht="16.5" thickBot="1" x14ac:dyDescent="0.3">
      <c r="A73" s="225">
        <f>IF(D73="CUP",Sunday!A195," ")</f>
        <v>194</v>
      </c>
      <c r="B73" s="19" t="str">
        <f>IF(D73="CUP",Sunday!B195," ")</f>
        <v>Kathy Bush</v>
      </c>
      <c r="C73" s="20" t="str">
        <f>IF(D73="CUP",Sunday!C195," ")</f>
        <v>Oxford</v>
      </c>
      <c r="D73" s="14" t="str">
        <f>IF(Sunday!D195="Cup","Cup"," ")</f>
        <v>Cup</v>
      </c>
      <c r="E73" s="30">
        <f>IF(D73="CUP",Sunday!M195," ")</f>
        <v>25</v>
      </c>
      <c r="F73" s="226">
        <f>IF(D73="CUP",Sunday!N195," ")</f>
        <v>1</v>
      </c>
    </row>
    <row r="74" spans="1:6" ht="16.5" thickBot="1" x14ac:dyDescent="0.3">
      <c r="A74" s="225">
        <f>IF(D74="CUP",Sunday!A208," ")</f>
        <v>207</v>
      </c>
      <c r="B74" s="19" t="str">
        <f>IF(D74="CUP",Sunday!B208," ")</f>
        <v>David Nganeko</v>
      </c>
      <c r="C74" s="20" t="str">
        <f>IF(D74="CUP",Sunday!C208," ")</f>
        <v>Waiuku Cosmopolitan</v>
      </c>
      <c r="D74" s="14" t="str">
        <f>IF(Sunday!D208="Cup","Cup"," ")</f>
        <v>Cup</v>
      </c>
      <c r="E74" s="30">
        <f>IF(D74="CUP",Sunday!M208," ")</f>
        <v>25</v>
      </c>
      <c r="F74" s="226">
        <f>IF(D74="CUP",Sunday!N208," ")</f>
        <v>1</v>
      </c>
    </row>
    <row r="75" spans="1:6" ht="16.5" thickBot="1" x14ac:dyDescent="0.3">
      <c r="A75" s="225">
        <f>IF(D75="CUP",Sunday!A197," ")</f>
        <v>196</v>
      </c>
      <c r="B75" s="19" t="str">
        <f>IF(D75="CUP",Sunday!B197," ")</f>
        <v>Pam Gifkins</v>
      </c>
      <c r="C75" s="20" t="str">
        <f>IF(D75="CUP",Sunday!C197," ")</f>
        <v>Papanui</v>
      </c>
      <c r="D75" s="14" t="str">
        <f>IF(Sunday!D197="Cup","Cup"," ")</f>
        <v>Cup</v>
      </c>
      <c r="E75" s="30">
        <f>IF(D75="CUP",Sunday!M197," ")</f>
        <v>25</v>
      </c>
      <c r="F75" s="226">
        <f>IF(D75="CUP",Sunday!N197," ")</f>
        <v>3</v>
      </c>
    </row>
    <row r="76" spans="1:6" ht="16.5" thickBot="1" x14ac:dyDescent="0.3">
      <c r="A76" s="225">
        <f>IF(D76="CUP",Sunday!A203," ")</f>
        <v>202</v>
      </c>
      <c r="B76" s="19" t="str">
        <f>IF(D76="CUP",Sunday!B203," ")</f>
        <v>Robert Tipa</v>
      </c>
      <c r="C76" s="20" t="str">
        <f>IF(D76="CUP",Sunday!C203," ")</f>
        <v>Porirua Club Inc</v>
      </c>
      <c r="D76" s="14" t="str">
        <f>IF(Sunday!D203="Cup","Cup"," ")</f>
        <v>Cup</v>
      </c>
      <c r="E76" s="30">
        <f>IF(D76="CUP",Sunday!M203," ")</f>
        <v>25</v>
      </c>
      <c r="F76" s="226">
        <f>IF(D76="CUP",Sunday!N203," ")</f>
        <v>3</v>
      </c>
    </row>
    <row r="77" spans="1:6" ht="16.5" thickBot="1" x14ac:dyDescent="0.3">
      <c r="A77" s="225">
        <f>IF(D77="CUP",Sunday!A15," ")</f>
        <v>14</v>
      </c>
      <c r="B77" s="19" t="str">
        <f>IF(D77="CUP",Sunday!B15," ")</f>
        <v>Terry Teweri</v>
      </c>
      <c r="C77" s="20" t="str">
        <f>IF(D77="CUP",Sunday!C15," ")</f>
        <v>Castlecliff</v>
      </c>
      <c r="D77" s="14" t="str">
        <f>IF(Sunday!D15="Cup","Cup"," ")</f>
        <v>Cup</v>
      </c>
      <c r="E77" s="30">
        <f>IF(D77="CUP",Sunday!M15," ")</f>
        <v>25</v>
      </c>
      <c r="F77" s="226">
        <f>IF(D77="CUP",Sunday!N15," ")</f>
        <v>5</v>
      </c>
    </row>
    <row r="78" spans="1:6" ht="16.5" thickBot="1" x14ac:dyDescent="0.3">
      <c r="A78" s="225">
        <f>IF(D78="CUP",Sunday!A162," ")</f>
        <v>161</v>
      </c>
      <c r="B78" s="19" t="str">
        <f>IF(D78="CUP",Sunday!B162," ")</f>
        <v>Michelle Romana</v>
      </c>
      <c r="C78" s="20" t="str">
        <f>IF(D78="CUP",Sunday!C162," ")</f>
        <v>Mangere Cosmopolitan</v>
      </c>
      <c r="D78" s="14" t="str">
        <f>IF(Sunday!D162="Cup","Cup"," ")</f>
        <v>Cup</v>
      </c>
      <c r="E78" s="30">
        <f>IF(D78="CUP",Sunday!M162," ")</f>
        <v>25</v>
      </c>
      <c r="F78" s="226">
        <f>IF(D78="CUP",Sunday!N162," ")</f>
        <v>5</v>
      </c>
    </row>
    <row r="79" spans="1:6" ht="16.5" thickBot="1" x14ac:dyDescent="0.3">
      <c r="A79" s="225">
        <f>IF(D79="CUP",Sunday!A21," ")</f>
        <v>20</v>
      </c>
      <c r="B79" s="19" t="str">
        <f>IF(D79="CUP",Sunday!B21," ")</f>
        <v>Ivan Neame</v>
      </c>
      <c r="C79" s="20" t="str">
        <f>IF(D79="CUP",Sunday!C21," ")</f>
        <v>Clubs of Marlborough</v>
      </c>
      <c r="D79" s="14" t="str">
        <f>IF(Sunday!D21="Cup","Cup"," ")</f>
        <v>Cup</v>
      </c>
      <c r="E79" s="30">
        <f>IF(D79="CUP",Sunday!M21," ")</f>
        <v>25</v>
      </c>
      <c r="F79" s="226">
        <f>IF(D79="CUP",Sunday!N21," ")</f>
        <v>7</v>
      </c>
    </row>
    <row r="80" spans="1:6" ht="16.5" thickBot="1" x14ac:dyDescent="0.3">
      <c r="A80" s="225">
        <f>IF(D80="CUP",Sunday!A182," ")</f>
        <v>181</v>
      </c>
      <c r="B80" s="19" t="str">
        <f>IF(D80="CUP",Sunday!B182," ")</f>
        <v>Jos Van Djik</v>
      </c>
      <c r="C80" s="20" t="str">
        <f>IF(D80="CUP",Sunday!C182," ")</f>
        <v>Kaiapoi</v>
      </c>
      <c r="D80" s="14" t="str">
        <f>IF(Sunday!D182="Cup","Cup"," ")</f>
        <v>Cup</v>
      </c>
      <c r="E80" s="30">
        <f>IF(D80="CUP",Sunday!M182," ")</f>
        <v>24</v>
      </c>
      <c r="F80" s="226">
        <f>IF(D80="CUP",Sunday!N182," ")</f>
        <v>0</v>
      </c>
    </row>
    <row r="81" spans="1:6" ht="16.5" thickBot="1" x14ac:dyDescent="0.3">
      <c r="A81" s="225">
        <f>IF(D81="CUP",Sunday!A53," ")</f>
        <v>52</v>
      </c>
      <c r="B81" s="19" t="str">
        <f>IF(D81="CUP",Sunday!B53," ")</f>
        <v>Ellarina Jackson</v>
      </c>
      <c r="C81" s="20" t="str">
        <f>IF(D81="CUP",Sunday!C53," ")</f>
        <v>Manurewa Cosmopolitan</v>
      </c>
      <c r="D81" s="14" t="str">
        <f>IF(Sunday!D53="Cup","Cup"," ")</f>
        <v>Cup</v>
      </c>
      <c r="E81" s="30">
        <f>IF(D81="CUP",Sunday!M53," ")</f>
        <v>24</v>
      </c>
      <c r="F81" s="226">
        <f>IF(D81="CUP",Sunday!N53," ")</f>
        <v>2</v>
      </c>
    </row>
    <row r="82" spans="1:6" ht="16.5" thickBot="1" x14ac:dyDescent="0.3">
      <c r="A82" s="225">
        <f>IF(D82="CUP",Sunday!A74," ")</f>
        <v>73</v>
      </c>
      <c r="B82" s="19" t="str">
        <f>IF(D82="CUP",Sunday!B74," ")</f>
        <v>Noeline Goodgame</v>
      </c>
      <c r="C82" s="20" t="str">
        <f>IF(D82="CUP",Sunday!C74," ")</f>
        <v>Oxford</v>
      </c>
      <c r="D82" s="14" t="str">
        <f>IF(Sunday!D74="Cup","Cup"," ")</f>
        <v>Cup</v>
      </c>
      <c r="E82" s="30">
        <f>IF(D82="CUP",Sunday!M74," ")</f>
        <v>24</v>
      </c>
      <c r="F82" s="226">
        <f>IF(D82="CUP",Sunday!N74," ")</f>
        <v>2</v>
      </c>
    </row>
    <row r="83" spans="1:6" ht="16.5" thickBot="1" x14ac:dyDescent="0.3">
      <c r="A83" s="225">
        <f>IF(D83="CUP",Sunday!A80," ")</f>
        <v>79</v>
      </c>
      <c r="B83" s="19" t="str">
        <f>IF(D83="CUP",Sunday!B80," ")</f>
        <v>Doreen Mulligan</v>
      </c>
      <c r="C83" s="20" t="str">
        <f>IF(D83="CUP",Sunday!C80," ")</f>
        <v>Oxford</v>
      </c>
      <c r="D83" s="14" t="str">
        <f>IF(Sunday!D80="Cup","Cup"," ")</f>
        <v>Cup</v>
      </c>
      <c r="E83" s="30">
        <f>IF(D83="CUP",Sunday!M80," ")</f>
        <v>24</v>
      </c>
      <c r="F83" s="226">
        <f>IF(D83="CUP",Sunday!N80," ")</f>
        <v>2</v>
      </c>
    </row>
    <row r="84" spans="1:6" ht="16.5" thickBot="1" x14ac:dyDescent="0.3">
      <c r="A84" s="225">
        <f>IF(D84="CUP",Sunday!A128," ")</f>
        <v>127</v>
      </c>
      <c r="B84" s="19" t="str">
        <f>IF(D84="CUP",Sunday!B128," ")</f>
        <v>Bryan Lewis</v>
      </c>
      <c r="C84" s="20" t="str">
        <f>IF(D84="CUP",Sunday!C128," ")</f>
        <v>Temuka RSA</v>
      </c>
      <c r="D84" s="14" t="str">
        <f>IF(Sunday!D128="Cup","Cup"," ")</f>
        <v>Cup</v>
      </c>
      <c r="E84" s="30">
        <f>IF(D84="CUP",Sunday!M128," ")</f>
        <v>24</v>
      </c>
      <c r="F84" s="226">
        <f>IF(D84="CUP",Sunday!N128," ")</f>
        <v>2</v>
      </c>
    </row>
    <row r="85" spans="1:6" ht="16.5" thickBot="1" x14ac:dyDescent="0.3">
      <c r="A85" s="225">
        <f>IF(D85="CUP",Sunday!A186," ")</f>
        <v>185</v>
      </c>
      <c r="B85" s="19" t="str">
        <f>IF(D85="CUP",Sunday!B186," ")</f>
        <v>Sue Chapman</v>
      </c>
      <c r="C85" s="20" t="str">
        <f>IF(D85="CUP",Sunday!C186," ")</f>
        <v>Kaiapoi</v>
      </c>
      <c r="D85" s="14" t="str">
        <f>IF(Sunday!D186="Cup","Cup"," ")</f>
        <v>Cup</v>
      </c>
      <c r="E85" s="30">
        <f>IF(D85="CUP",Sunday!M186," ")</f>
        <v>24</v>
      </c>
      <c r="F85" s="226">
        <f>IF(D85="CUP",Sunday!N186," ")</f>
        <v>2</v>
      </c>
    </row>
    <row r="86" spans="1:6" ht="16.5" thickBot="1" x14ac:dyDescent="0.3">
      <c r="A86" s="225">
        <f>IF(D86="CUP",Sunday!A202," ")</f>
        <v>201</v>
      </c>
      <c r="B86" s="19" t="str">
        <f>IF(D86="CUP",Sunday!B202," ")</f>
        <v>Mary Wilkinson</v>
      </c>
      <c r="C86" s="20" t="str">
        <f>IF(D86="CUP",Sunday!C202," ")</f>
        <v>Clubs of Marlborough</v>
      </c>
      <c r="D86" s="14" t="str">
        <f>IF(Sunday!D202="Cup","Cup"," ")</f>
        <v>Cup</v>
      </c>
      <c r="E86" s="30">
        <f>IF(D86="CUP",Sunday!M202," ")</f>
        <v>24</v>
      </c>
      <c r="F86" s="226">
        <f>IF(D86="CUP",Sunday!N202," ")</f>
        <v>2</v>
      </c>
    </row>
    <row r="87" spans="1:6" ht="16.5" thickBot="1" x14ac:dyDescent="0.3">
      <c r="A87" s="225">
        <f>IF(D87="CUP",Sunday!A40," ")</f>
        <v>39</v>
      </c>
      <c r="B87" s="19" t="str">
        <f>IF(D87="CUP",Sunday!B40," ")</f>
        <v>Diane Heath</v>
      </c>
      <c r="C87" s="20" t="str">
        <f>IF(D87="CUP",Sunday!C40," ")</f>
        <v>Hornby</v>
      </c>
      <c r="D87" s="14" t="str">
        <f>IF(Sunday!D40="Cup","Cup"," ")</f>
        <v>Cup</v>
      </c>
      <c r="E87" s="30">
        <f>IF(D87="CUP",Sunday!M40," ")</f>
        <v>24</v>
      </c>
      <c r="F87" s="226">
        <f>IF(D87="CUP",Sunday!N40," ")</f>
        <v>4</v>
      </c>
    </row>
    <row r="88" spans="1:6" ht="16.5" thickBot="1" x14ac:dyDescent="0.3">
      <c r="A88" s="225">
        <f>IF(D88="CUP",Sunday!A124," ")</f>
        <v>123</v>
      </c>
      <c r="B88" s="19" t="str">
        <f>IF(D88="CUP",Sunday!B124," ")</f>
        <v>Joan Scott</v>
      </c>
      <c r="C88" s="20" t="str">
        <f>IF(D88="CUP",Sunday!C124," ")</f>
        <v>Temuka RSA</v>
      </c>
      <c r="D88" s="14" t="str">
        <f>IF(Sunday!D124="Cup","Cup"," ")</f>
        <v>Cup</v>
      </c>
      <c r="E88" s="30">
        <f>IF(D88="CUP",Sunday!M124," ")</f>
        <v>24</v>
      </c>
      <c r="F88" s="226">
        <f>IF(D88="CUP",Sunday!N124," ")</f>
        <v>4</v>
      </c>
    </row>
    <row r="89" spans="1:6" ht="16.5" thickBot="1" x14ac:dyDescent="0.3">
      <c r="A89" s="225">
        <f>IF(D89="CUP",Sunday!A164," ")</f>
        <v>163</v>
      </c>
      <c r="B89" s="19" t="str">
        <f>IF(D89="CUP",Sunday!B164," ")</f>
        <v>Sandra Maera</v>
      </c>
      <c r="C89" s="20" t="str">
        <f>IF(D89="CUP",Sunday!C164," ")</f>
        <v>Mangere Cosmopolitan</v>
      </c>
      <c r="D89" s="14" t="str">
        <f>IF(Sunday!D164="Cup","Cup"," ")</f>
        <v>Cup</v>
      </c>
      <c r="E89" s="30">
        <f>IF(D89="CUP",Sunday!M164," ")</f>
        <v>24</v>
      </c>
      <c r="F89" s="226">
        <f>IF(D89="CUP",Sunday!N164," ")</f>
        <v>4</v>
      </c>
    </row>
    <row r="90" spans="1:6" ht="16.5" thickBot="1" x14ac:dyDescent="0.3">
      <c r="A90" s="225">
        <f>IF(D90="CUP",Sunday!A185," ")</f>
        <v>184</v>
      </c>
      <c r="B90" s="19" t="str">
        <f>IF(D90="CUP",Sunday!B185," ")</f>
        <v>Yvonne Savage</v>
      </c>
      <c r="C90" s="20" t="str">
        <f>IF(D90="CUP",Sunday!C185," ")</f>
        <v>Kaiapoi</v>
      </c>
      <c r="D90" s="14" t="str">
        <f>IF(Sunday!D185="Cup","Cup"," ")</f>
        <v>Cup</v>
      </c>
      <c r="E90" s="30">
        <f>IF(D90="CUP",Sunday!M185," ")</f>
        <v>24</v>
      </c>
      <c r="F90" s="226">
        <f>IF(D90="CUP",Sunday!N185," ")</f>
        <v>4</v>
      </c>
    </row>
    <row r="91" spans="1:6" ht="16.5" thickBot="1" x14ac:dyDescent="0.3">
      <c r="A91" s="225">
        <f>IF(D91="CUP",Sunday!A11," ")</f>
        <v>10</v>
      </c>
      <c r="B91" s="19" t="str">
        <f>IF(D91="CUP",Sunday!B11," ")</f>
        <v>Lillian Kumar</v>
      </c>
      <c r="C91" s="20" t="str">
        <f>IF(D91="CUP",Sunday!C11," ")</f>
        <v>Castlecliff</v>
      </c>
      <c r="D91" s="14" t="str">
        <f>IF(Sunday!D11="Cup","Cup"," ")</f>
        <v>Cup</v>
      </c>
      <c r="E91" s="30">
        <f>IF(D91="CUP",Sunday!M11," ")</f>
        <v>23</v>
      </c>
      <c r="F91" s="226">
        <f>IF(D91="CUP",Sunday!N11," ")</f>
        <v>1</v>
      </c>
    </row>
    <row r="92" spans="1:6" ht="16.5" thickBot="1" x14ac:dyDescent="0.3">
      <c r="A92" s="225">
        <f>IF(D92="CUP",Sunday!A52," ")</f>
        <v>51</v>
      </c>
      <c r="B92" s="19" t="str">
        <f>IF(D92="CUP",Sunday!B52," ")</f>
        <v>Michael Joy</v>
      </c>
      <c r="C92" s="20" t="str">
        <f>IF(D92="CUP",Sunday!C52," ")</f>
        <v>Manurewa Cosmopolitan</v>
      </c>
      <c r="D92" s="14" t="str">
        <f>IF(Sunday!D52="Cup","Cup"," ")</f>
        <v>Cup</v>
      </c>
      <c r="E92" s="30">
        <f>IF(D92="CUP",Sunday!M52," ")</f>
        <v>23</v>
      </c>
      <c r="F92" s="226">
        <f>IF(D92="CUP",Sunday!N52," ")</f>
        <v>1</v>
      </c>
    </row>
    <row r="93" spans="1:6" ht="16.5" thickBot="1" x14ac:dyDescent="0.3">
      <c r="A93" s="225">
        <f>IF(D93="CUP",Sunday!A188," ")</f>
        <v>187</v>
      </c>
      <c r="B93" s="19" t="str">
        <f>IF(D93="CUP",Sunday!B188," ")</f>
        <v>Ken Stanger</v>
      </c>
      <c r="C93" s="20" t="str">
        <f>IF(D93="CUP",Sunday!C188," ")</f>
        <v>Manurewa Cosmopolitan</v>
      </c>
      <c r="D93" s="14" t="str">
        <f>IF(Sunday!D188="Cup","Cup"," ")</f>
        <v>Cup</v>
      </c>
      <c r="E93" s="30">
        <f>IF(D93="CUP",Sunday!M188," ")</f>
        <v>23</v>
      </c>
      <c r="F93" s="226">
        <f>IF(D93="CUP",Sunday!N188," ")</f>
        <v>1</v>
      </c>
    </row>
    <row r="94" spans="1:6" ht="16.5" thickBot="1" x14ac:dyDescent="0.3">
      <c r="A94" s="225">
        <f>IF(D94="CUP",Sunday!A2," ")</f>
        <v>1</v>
      </c>
      <c r="B94" s="19" t="str">
        <f>IF(D94="CUP",Sunday!B2," ")</f>
        <v>Barbara Crump</v>
      </c>
      <c r="C94" s="20" t="str">
        <f>IF(D94="CUP",Sunday!C2," ")</f>
        <v>Cashmere</v>
      </c>
      <c r="D94" s="14" t="str">
        <f>IF(Sunday!D2="Cup","Cup"," ")</f>
        <v>Cup</v>
      </c>
      <c r="E94" s="30">
        <f>IF(D94="CUP",Sunday!M2," ")</f>
        <v>23</v>
      </c>
      <c r="F94" s="226">
        <f>IF(D94="CUP",Sunday!N2," ")</f>
        <v>3</v>
      </c>
    </row>
    <row r="95" spans="1:6" ht="16.5" thickBot="1" x14ac:dyDescent="0.3">
      <c r="A95" s="225">
        <f>IF(D95="CUP",Sunday!A10," ")</f>
        <v>9</v>
      </c>
      <c r="B95" s="19" t="str">
        <f>IF(D95="CUP",Sunday!B10," ")</f>
        <v>Audrey Siddells</v>
      </c>
      <c r="C95" s="20" t="str">
        <f>IF(D95="CUP",Sunday!C10," ")</f>
        <v>Castlecliff</v>
      </c>
      <c r="D95" s="14" t="str">
        <f>IF(Sunday!D10="Cup","Cup"," ")</f>
        <v>Cup</v>
      </c>
      <c r="E95" s="30">
        <f>IF(D95="CUP",Sunday!M10," ")</f>
        <v>23</v>
      </c>
      <c r="F95" s="226">
        <f>IF(D95="CUP",Sunday!N10," ")</f>
        <v>3</v>
      </c>
    </row>
    <row r="96" spans="1:6" ht="16.5" thickBot="1" x14ac:dyDescent="0.3">
      <c r="A96" s="225">
        <f>IF(D96="CUP",Sunday!A47," ")</f>
        <v>46</v>
      </c>
      <c r="B96" s="19" t="str">
        <f>IF(D96="CUP",Sunday!B47," ")</f>
        <v>Jenny Ellenbroek</v>
      </c>
      <c r="C96" s="20" t="str">
        <f>IF(D96="CUP",Sunday!C47," ")</f>
        <v>Kaiapoi</v>
      </c>
      <c r="D96" s="14" t="str">
        <f>IF(Sunday!D47="Cup","Cup"," ")</f>
        <v>Cup</v>
      </c>
      <c r="E96" s="30">
        <f>IF(D96="CUP",Sunday!M47," ")</f>
        <v>23</v>
      </c>
      <c r="F96" s="226">
        <f>IF(D96="CUP",Sunday!N47," ")</f>
        <v>3</v>
      </c>
    </row>
    <row r="97" spans="1:6" ht="16.5" thickBot="1" x14ac:dyDescent="0.3">
      <c r="A97" s="225">
        <f>IF(D97="CUP",Sunday!A104," ")</f>
        <v>103</v>
      </c>
      <c r="B97" s="19" t="str">
        <f>IF(D97="CUP",Sunday!B104," ")</f>
        <v>Whettu Manihera</v>
      </c>
      <c r="C97" s="20" t="str">
        <f>IF(D97="CUP",Sunday!C104," ")</f>
        <v>Porirua Club Inc</v>
      </c>
      <c r="D97" s="14" t="str">
        <f>IF(Sunday!D104="Cup","Cup"," ")</f>
        <v>Cup</v>
      </c>
      <c r="E97" s="30">
        <f>IF(D97="CUP",Sunday!M104," ")</f>
        <v>23</v>
      </c>
      <c r="F97" s="226">
        <f>IF(D97="CUP",Sunday!N104," ")</f>
        <v>3</v>
      </c>
    </row>
    <row r="98" spans="1:6" ht="16.5" thickBot="1" x14ac:dyDescent="0.3">
      <c r="A98" s="225">
        <f>IF(D98="CUP",Sunday!A144," ")</f>
        <v>143</v>
      </c>
      <c r="B98" s="19" t="str">
        <f>IF(D98="CUP",Sunday!B144," ")</f>
        <v>Malcolm Tubb</v>
      </c>
      <c r="C98" s="20" t="str">
        <f>IF(D98="CUP",Sunday!C144," ")</f>
        <v>Timaru Town &amp; Country</v>
      </c>
      <c r="D98" s="14" t="str">
        <f>IF(Sunday!D144="Cup","Cup"," ")</f>
        <v>Cup</v>
      </c>
      <c r="E98" s="30">
        <f>IF(D98="CUP",Sunday!M144," ")</f>
        <v>23</v>
      </c>
      <c r="F98" s="226">
        <f>IF(D98="CUP",Sunday!N144," ")</f>
        <v>3</v>
      </c>
    </row>
    <row r="99" spans="1:6" ht="16.5" thickBot="1" x14ac:dyDescent="0.3">
      <c r="A99" s="225">
        <f>IF(D99="CUP",Sunday!A211," ")</f>
        <v>210</v>
      </c>
      <c r="B99" s="19" t="str">
        <f>IF(D99="CUP",Sunday!B211," ")</f>
        <v>Lovey Thompson</v>
      </c>
      <c r="C99" s="20" t="str">
        <f>IF(D99="CUP",Sunday!C211," ")</f>
        <v>Weymouth Cosmopolitan</v>
      </c>
      <c r="D99" s="14" t="str">
        <f>IF(Sunday!D211="Cup","Cup"," ")</f>
        <v>Cup</v>
      </c>
      <c r="E99" s="30">
        <f>IF(D99="CUP",Sunday!M211," ")</f>
        <v>23</v>
      </c>
      <c r="F99" s="226">
        <f>IF(D99="CUP",Sunday!N211," ")</f>
        <v>5</v>
      </c>
    </row>
    <row r="100" spans="1:6" ht="16.5" thickBot="1" x14ac:dyDescent="0.3">
      <c r="A100" s="225">
        <f>IF(D100="CUP",Sunday!A134," ")</f>
        <v>133</v>
      </c>
      <c r="B100" s="19" t="str">
        <f>IF(D100="CUP",Sunday!B134," ")</f>
        <v>Helen Hay</v>
      </c>
      <c r="C100" s="20" t="str">
        <f>IF(D100="CUP",Sunday!C134," ")</f>
        <v>Timaru South Cosmopolitan</v>
      </c>
      <c r="D100" s="14" t="str">
        <f>IF(Sunday!D134="Cup","Cup"," ")</f>
        <v>Cup</v>
      </c>
      <c r="E100" s="30">
        <f>IF(D100="CUP",Sunday!M134," ")</f>
        <v>23</v>
      </c>
      <c r="F100" s="226">
        <f>IF(D100="CUP",Sunday!N134," ")</f>
        <v>7</v>
      </c>
    </row>
    <row r="101" spans="1:6" ht="16.5" thickBot="1" x14ac:dyDescent="0.3">
      <c r="A101" s="225">
        <f>IF(D101="CUP",Sunday!A26," ")</f>
        <v>25</v>
      </c>
      <c r="B101" s="19" t="str">
        <f>IF(D101="CUP",Sunday!B26," ")</f>
        <v>Jean Casserley</v>
      </c>
      <c r="C101" s="20" t="str">
        <f>IF(D101="CUP",Sunday!C26," ")</f>
        <v>Club Waimea</v>
      </c>
      <c r="D101" s="14" t="str">
        <f>IF(Sunday!D26="Cup","Cup"," ")</f>
        <v>Cup</v>
      </c>
      <c r="E101" s="30">
        <f>IF(D101="CUP",Sunday!M26," ")</f>
        <v>22</v>
      </c>
      <c r="F101" s="226">
        <f>IF(D101="CUP",Sunday!N26," ")</f>
        <v>0</v>
      </c>
    </row>
    <row r="102" spans="1:6" ht="16.5" thickBot="1" x14ac:dyDescent="0.3">
      <c r="A102" s="225">
        <f>IF(D102="CUP",Sunday!A61," ")</f>
        <v>60</v>
      </c>
      <c r="B102" s="19" t="str">
        <f>IF(D102="CUP",Sunday!B61," ")</f>
        <v>Aileen Jacobs</v>
      </c>
      <c r="C102" s="20" t="str">
        <f>IF(D102="CUP",Sunday!C61," ")</f>
        <v>Nelson Suburban</v>
      </c>
      <c r="D102" s="14" t="str">
        <f>IF(Sunday!D61="Cup","Cup"," ")</f>
        <v>Cup</v>
      </c>
      <c r="E102" s="30">
        <f>IF(D102="CUP",Sunday!M61," ")</f>
        <v>22</v>
      </c>
      <c r="F102" s="226">
        <f>IF(D102="CUP",Sunday!N61," ")</f>
        <v>4</v>
      </c>
    </row>
    <row r="103" spans="1:6" ht="16.5" thickBot="1" x14ac:dyDescent="0.3">
      <c r="A103" s="225">
        <f>IF(D103="CUP",Sunday!A73," ")</f>
        <v>72</v>
      </c>
      <c r="B103" s="19" t="str">
        <f>IF(D103="CUP",Sunday!B73," ")</f>
        <v>Shirley Smith</v>
      </c>
      <c r="C103" s="20" t="str">
        <f>IF(D103="CUP",Sunday!C73," ")</f>
        <v>New Brighton</v>
      </c>
      <c r="D103" s="14" t="str">
        <f>IF(Sunday!D73="Cup","Cup"," ")</f>
        <v>Cup</v>
      </c>
      <c r="E103" s="30">
        <f>IF(D103="CUP",Sunday!M73," ")</f>
        <v>22</v>
      </c>
      <c r="F103" s="226">
        <f>IF(D103="CUP",Sunday!N73," ")</f>
        <v>4</v>
      </c>
    </row>
    <row r="104" spans="1:6" ht="16.5" thickBot="1" x14ac:dyDescent="0.3">
      <c r="A104" s="225">
        <f>IF(D104="CUP",Sunday!A152," ")</f>
        <v>151</v>
      </c>
      <c r="B104" s="19" t="str">
        <f>IF(D104="CUP",Sunday!B152," ")</f>
        <v>Gail Bancroft</v>
      </c>
      <c r="C104" s="20" t="str">
        <f>IF(D104="CUP",Sunday!C152," ")</f>
        <v>Waiuku Cosmopolitan</v>
      </c>
      <c r="D104" s="14" t="str">
        <f>IF(Sunday!D152="Cup","Cup"," ")</f>
        <v>Cup</v>
      </c>
      <c r="E104" s="30">
        <f>IF(D104="CUP",Sunday!M152," ")</f>
        <v>22</v>
      </c>
      <c r="F104" s="226">
        <f>IF(D104="CUP",Sunday!N152," ")</f>
        <v>4</v>
      </c>
    </row>
    <row r="105" spans="1:6" ht="16.5" thickBot="1" x14ac:dyDescent="0.3">
      <c r="A105" s="225">
        <f>IF(D105="CUP",Sunday!A60," ")</f>
        <v>59</v>
      </c>
      <c r="B105" s="19" t="str">
        <f>IF(D105="CUP",Sunday!B60," ")</f>
        <v>Steve Wastney</v>
      </c>
      <c r="C105" s="20" t="str">
        <f>IF(D105="CUP",Sunday!C60," ")</f>
        <v>Nelson Suburban</v>
      </c>
      <c r="D105" s="14" t="str">
        <f>IF(Sunday!D60="Cup","Cup"," ")</f>
        <v>Cup</v>
      </c>
      <c r="E105" s="30">
        <f>IF(D105="CUP",Sunday!M60," ")</f>
        <v>21</v>
      </c>
      <c r="F105" s="226">
        <f>IF(D105="CUP",Sunday!N60," ")</f>
        <v>3</v>
      </c>
    </row>
    <row r="106" spans="1:6" ht="16.5" thickBot="1" x14ac:dyDescent="0.3">
      <c r="A106" s="225">
        <f>IF(D106="CUP",Sunday!A67," ")</f>
        <v>66</v>
      </c>
      <c r="B106" s="19" t="str">
        <f>IF(D106="CUP",Sunday!B67," ")</f>
        <v>Carol Grant</v>
      </c>
      <c r="C106" s="20" t="str">
        <f>IF(D106="CUP",Sunday!C67," ")</f>
        <v>New Brighton</v>
      </c>
      <c r="D106" s="14" t="str">
        <f>IF(Sunday!D67="Cup","Cup"," ")</f>
        <v>Cup</v>
      </c>
      <c r="E106" s="30">
        <f>IF(D106="CUP",Sunday!M67," ")</f>
        <v>21</v>
      </c>
      <c r="F106" s="226">
        <f>IF(D106="CUP",Sunday!N67," ")</f>
        <v>3</v>
      </c>
    </row>
    <row r="107" spans="1:6" ht="16.5" thickBot="1" x14ac:dyDescent="0.3">
      <c r="A107" s="225">
        <f>IF(D107="CUP",Sunday!A196," ")</f>
        <v>195</v>
      </c>
      <c r="B107" s="19" t="str">
        <f>IF(D107="CUP",Sunday!B196," ")</f>
        <v>Glennis Radford</v>
      </c>
      <c r="C107" s="20" t="str">
        <f>IF(D107="CUP",Sunday!C196," ")</f>
        <v>Papanui</v>
      </c>
      <c r="D107" s="14" t="str">
        <f>IF(Sunday!D196="Cup","Cup"," ")</f>
        <v>Cup</v>
      </c>
      <c r="E107" s="30">
        <f>IF(D107="CUP",Sunday!M196," ")</f>
        <v>21</v>
      </c>
      <c r="F107" s="226">
        <f>IF(D107="CUP",Sunday!N196," ")</f>
        <v>3</v>
      </c>
    </row>
    <row r="108" spans="1:6" ht="16.5" thickBot="1" x14ac:dyDescent="0.3">
      <c r="A108" s="225">
        <f>IF(D108="CUP",Sunday!A65," ")</f>
        <v>64</v>
      </c>
      <c r="B108" s="19" t="str">
        <f>IF(D108="CUP",Sunday!B65," ")</f>
        <v>Dawn Morgan</v>
      </c>
      <c r="C108" s="20" t="str">
        <f>IF(D108="CUP",Sunday!C65," ")</f>
        <v>Nelson Suburban</v>
      </c>
      <c r="D108" s="14" t="str">
        <f>IF(Sunday!D65="Cup","Cup"," ")</f>
        <v>Cup</v>
      </c>
      <c r="E108" s="30">
        <f>IF(D108="CUP",Sunday!M65," ")</f>
        <v>20</v>
      </c>
      <c r="F108" s="226">
        <f>IF(D108="CUP",Sunday!N65," ")</f>
        <v>0</v>
      </c>
    </row>
    <row r="109" spans="1:6" ht="16.5" thickBot="1" x14ac:dyDescent="0.3">
      <c r="A109" s="225">
        <f>IF(D109="CUP",Sunday!A141," ")</f>
        <v>140</v>
      </c>
      <c r="B109" s="19" t="str">
        <f>IF(D109="CUP",Sunday!B141," ")</f>
        <v>Andrew Lawry</v>
      </c>
      <c r="C109" s="20" t="str">
        <f>IF(D109="CUP",Sunday!C141," ")</f>
        <v>Timaru Town &amp; Country</v>
      </c>
      <c r="D109" s="14" t="str">
        <f>IF(Sunday!D141="Cup","Cup"," ")</f>
        <v>Cup</v>
      </c>
      <c r="E109" s="30">
        <f>IF(D109="CUP",Sunday!M141," ")</f>
        <v>20</v>
      </c>
      <c r="F109" s="226">
        <f>IF(D109="CUP",Sunday!N141," ")</f>
        <v>2</v>
      </c>
    </row>
    <row r="110" spans="1:6" ht="16.5" thickBot="1" x14ac:dyDescent="0.3">
      <c r="A110" s="225">
        <f>IF(D110="CUP",Sunday!A31," ")</f>
        <v>30</v>
      </c>
      <c r="B110" s="19" t="str">
        <f>IF(D110="CUP",Sunday!B31," ")</f>
        <v>Jan Grady</v>
      </c>
      <c r="C110" s="20" t="str">
        <f>IF(D110="CUP",Sunday!C31," ")</f>
        <v>Club Waimea</v>
      </c>
      <c r="D110" s="14" t="str">
        <f>IF(Sunday!D31="Cup","Cup"," ")</f>
        <v>Cup</v>
      </c>
      <c r="E110" s="30">
        <f>IF(D110="CUP",Sunday!M31," ")</f>
        <v>20</v>
      </c>
      <c r="F110" s="226">
        <f>IF(D110="CUP",Sunday!N31," ")</f>
        <v>4</v>
      </c>
    </row>
    <row r="111" spans="1:6" ht="16.5" thickBot="1" x14ac:dyDescent="0.3">
      <c r="A111" s="225">
        <f>IF(D111="CUP",Sunday!A87," ")</f>
        <v>86</v>
      </c>
      <c r="B111" s="19" t="str">
        <f>IF(D111="CUP",Sunday!B87," ")</f>
        <v>Teresa Konui</v>
      </c>
      <c r="C111" s="20" t="str">
        <f>IF(D111="CUP",Sunday!C87," ")</f>
        <v>Papakura Club Inc</v>
      </c>
      <c r="D111" s="14" t="str">
        <f>IF(Sunday!D87="Cup","Cup"," ")</f>
        <v>Cup</v>
      </c>
      <c r="E111" s="30">
        <f>IF(D111="CUP",Sunday!M87," ")</f>
        <v>20</v>
      </c>
      <c r="F111" s="226">
        <f>IF(D111="CUP",Sunday!N87," ")</f>
        <v>4</v>
      </c>
    </row>
    <row r="112" spans="1:6" ht="16.5" thickBot="1" x14ac:dyDescent="0.3">
      <c r="A112" s="225">
        <f>IF(D112="CUP",Sunday!A64," ")</f>
        <v>63</v>
      </c>
      <c r="B112" s="19" t="str">
        <f>IF(D112="CUP",Sunday!B64," ")</f>
        <v>Ollie Reid</v>
      </c>
      <c r="C112" s="20" t="str">
        <f>IF(D112="CUP",Sunday!C64," ")</f>
        <v>Nelson Suburban</v>
      </c>
      <c r="D112" s="14" t="str">
        <f>IF(Sunday!D64="Cup","Cup"," ")</f>
        <v>Cup</v>
      </c>
      <c r="E112" s="30">
        <f>IF(D112="CUP",Sunday!M64," ")</f>
        <v>19</v>
      </c>
      <c r="F112" s="226">
        <f>IF(D112="CUP",Sunday!N64," ")</f>
        <v>1</v>
      </c>
    </row>
    <row r="113" spans="1:6" ht="16.5" thickBot="1" x14ac:dyDescent="0.3">
      <c r="A113" s="225">
        <f>IF(D113="CUP",Sunday!A28," ")</f>
        <v>27</v>
      </c>
      <c r="B113" s="19" t="str">
        <f>IF(D113="CUP",Sunday!B28," ")</f>
        <v>Susan Baker</v>
      </c>
      <c r="C113" s="20" t="str">
        <f>IF(D113="CUP",Sunday!C28," ")</f>
        <v>Club Waimea</v>
      </c>
      <c r="D113" s="14" t="str">
        <f>IF(Sunday!D28="Cup","Cup"," ")</f>
        <v>Cup</v>
      </c>
      <c r="E113" s="30">
        <f>IF(D113="CUP",Sunday!M28," ")</f>
        <v>19</v>
      </c>
      <c r="F113" s="226">
        <f>IF(D113="CUP",Sunday!N28," ")</f>
        <v>3</v>
      </c>
    </row>
    <row r="114" spans="1:6" ht="16.5" thickBot="1" x14ac:dyDescent="0.3">
      <c r="A114" s="225">
        <f>IF(D114="CUP",Sunday!A106," ")</f>
        <v>105</v>
      </c>
      <c r="B114" s="19" t="str">
        <f>IF(D114="CUP",Sunday!B106," ")</f>
        <v>Anne Cameron</v>
      </c>
      <c r="C114" s="20" t="str">
        <f>IF(D114="CUP",Sunday!C106," ")</f>
        <v>Richmond</v>
      </c>
      <c r="D114" s="14" t="str">
        <f>IF(Sunday!D106="Cup","Cup"," ")</f>
        <v>Cup</v>
      </c>
      <c r="E114" s="30">
        <f>IF(D114="CUP",Sunday!M106," ")</f>
        <v>18</v>
      </c>
      <c r="F114" s="226">
        <f>IF(D114="CUP",Sunday!N106," ")</f>
        <v>4</v>
      </c>
    </row>
    <row r="115" spans="1:6" ht="16.5" thickBot="1" x14ac:dyDescent="0.3">
      <c r="A115" s="225">
        <f>IF(D115="CUP",Sunday!A199," ")</f>
        <v>198</v>
      </c>
      <c r="B115" s="19" t="str">
        <f>IF(D115="CUP",Sunday!B199," ")</f>
        <v>Keith Jones</v>
      </c>
      <c r="C115" s="20" t="str">
        <f>IF(D115="CUP",Sunday!C199," ")</f>
        <v>Papanui</v>
      </c>
      <c r="D115" s="14" t="str">
        <f>IF(Sunday!D199="Cup","Cup"," ")</f>
        <v>Cup</v>
      </c>
      <c r="E115" s="30">
        <f>IF(D115="CUP",Sunday!M199," ")</f>
        <v>18</v>
      </c>
      <c r="F115" s="226">
        <f>IF(D115="CUP",Sunday!N199," ")</f>
        <v>4</v>
      </c>
    </row>
    <row r="116" spans="1:6" ht="16.5" thickBot="1" x14ac:dyDescent="0.3">
      <c r="A116" s="225">
        <f>IF(D116="CUP",Sunday!A14," ")</f>
        <v>13</v>
      </c>
      <c r="B116" s="19" t="str">
        <f>IF(D116="CUP",Sunday!B14," ")</f>
        <v>Carol Arnel</v>
      </c>
      <c r="C116" s="20" t="str">
        <f>IF(D116="CUP",Sunday!C14," ")</f>
        <v>Castlecliff</v>
      </c>
      <c r="D116" s="14" t="str">
        <f>IF(Sunday!D14="Cup","Cup"," ")</f>
        <v>Cup</v>
      </c>
      <c r="E116" s="30">
        <f>IF(D116="CUP",Sunday!M14," ")</f>
        <v>15</v>
      </c>
      <c r="F116" s="226">
        <f>IF(D116="CUP",Sunday!N14," ")</f>
        <v>3</v>
      </c>
    </row>
    <row r="117" spans="1:6" x14ac:dyDescent="0.25">
      <c r="A117" s="225">
        <f>IF(D117="CUP",Sunday!A210," ")</f>
        <v>209</v>
      </c>
      <c r="B117" s="19" t="str">
        <f>IF(D117="CUP",Sunday!B210," ")</f>
        <v>Delia Flemming</v>
      </c>
      <c r="C117" s="20" t="str">
        <f>IF(D117="CUP",Sunday!C210," ")</f>
        <v>Waiuku Cosmopolitan</v>
      </c>
      <c r="D117" s="14" t="str">
        <f>IF(Sunday!D210="Cup","Cup"," ")</f>
        <v>Cup</v>
      </c>
      <c r="E117" s="30">
        <f>IF(D117="CUP",Sunday!M210," ")</f>
        <v>15</v>
      </c>
      <c r="F117" s="226">
        <f>IF(D117="CUP",Sunday!N210," ")</f>
        <v>3</v>
      </c>
    </row>
  </sheetData>
  <sortState xmlns:xlrd2="http://schemas.microsoft.com/office/spreadsheetml/2017/richdata2" ref="A1:F118">
    <sortCondition descending="1" ref="E2:E118"/>
    <sortCondition ref="F2:F118"/>
  </sortState>
  <pageMargins left="0.59055118110236227" right="0.59055118110236227" top="0.39370078740157483" bottom="0.39370078740157483" header="0.51181102362204722" footer="0.51181102362204722"/>
  <pageSetup paperSize="9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01"/>
  <sheetViews>
    <sheetView workbookViewId="0">
      <pane ySplit="1" topLeftCell="A2" activePane="bottomLeft" state="frozen"/>
      <selection pane="bottomLeft" activeCell="I5" sqref="I5"/>
    </sheetView>
  </sheetViews>
  <sheetFormatPr defaultRowHeight="15.75" x14ac:dyDescent="0.25"/>
  <cols>
    <col min="1" max="1" width="9" style="1"/>
    <col min="2" max="2" width="21.625" customWidth="1"/>
    <col min="3" max="3" width="22.5" customWidth="1"/>
    <col min="4" max="4" width="10.625" style="1" customWidth="1"/>
    <col min="5" max="5" width="9" style="24"/>
    <col min="6" max="6" width="9" style="25"/>
  </cols>
  <sheetData>
    <row r="1" spans="1:6" ht="32.25" thickBot="1" x14ac:dyDescent="0.3">
      <c r="A1" s="228" t="s">
        <v>261</v>
      </c>
      <c r="B1" s="230" t="s">
        <v>262</v>
      </c>
      <c r="C1" s="220" t="s">
        <v>2</v>
      </c>
      <c r="D1" s="221" t="s">
        <v>265</v>
      </c>
      <c r="E1" s="217" t="s">
        <v>12</v>
      </c>
      <c r="F1" s="222" t="s">
        <v>13</v>
      </c>
    </row>
    <row r="2" spans="1:6" ht="16.5" thickBot="1" x14ac:dyDescent="0.3">
      <c r="A2" s="229">
        <f>IF(D2="PLATE",Sunday!A192," ")</f>
        <v>191</v>
      </c>
      <c r="B2" s="231" t="str">
        <f>IF(D2="PLATE",Sunday!B192," ")</f>
        <v>Dave Mooney</v>
      </c>
      <c r="C2" s="20" t="str">
        <f>IF(D2="PLATE",Sunday!C192," ")</f>
        <v>Manurewa Cosmopolitan</v>
      </c>
      <c r="D2" s="219" t="str">
        <f>IF(Sunday!D192="PLATE","PLATE"," ")</f>
        <v>PLATE</v>
      </c>
      <c r="E2" s="218">
        <f>IF(D2="PLATE",Sunday!M192," ")</f>
        <v>40</v>
      </c>
      <c r="F2" s="223">
        <f>IF(D2="PLATE",Sunday!N192," ")</f>
        <v>2</v>
      </c>
    </row>
    <row r="3" spans="1:6" ht="16.5" thickBot="1" x14ac:dyDescent="0.3">
      <c r="A3" s="229">
        <f>IF(D3="PLATE",Sunday!A90," ")</f>
        <v>89</v>
      </c>
      <c r="B3" s="231" t="str">
        <f>IF(D3="PLATE",Sunday!B90," ")</f>
        <v>Dot Johnston</v>
      </c>
      <c r="C3" s="20" t="str">
        <f>IF(D3="PLATE",Sunday!C90," ")</f>
        <v>Papanui</v>
      </c>
      <c r="D3" s="219" t="str">
        <f>IF(Sunday!D90="PLATE","PLATE"," ")</f>
        <v>PLATE</v>
      </c>
      <c r="E3" s="218">
        <f>IF(D3="PLATE",Sunday!M90," ")</f>
        <v>36</v>
      </c>
      <c r="F3" s="223">
        <f>IF(D3="PLATE",Sunday!N90," ")</f>
        <v>4</v>
      </c>
    </row>
    <row r="4" spans="1:6" ht="16.5" thickBot="1" x14ac:dyDescent="0.3">
      <c r="A4" s="229">
        <f>IF(D4="PLATE",Sunday!A93," ")</f>
        <v>92</v>
      </c>
      <c r="B4" s="231" t="str">
        <f>IF(D4="PLATE",Sunday!B93," ")</f>
        <v>Terry Pasfield</v>
      </c>
      <c r="C4" s="20" t="str">
        <f>IF(D4="PLATE",Sunday!C93," ")</f>
        <v>Papanui</v>
      </c>
      <c r="D4" s="219" t="str">
        <f>IF(Sunday!D93="PLATE","PLATE"," ")</f>
        <v>PLATE</v>
      </c>
      <c r="E4" s="218">
        <f>IF(D4="PLATE",Sunday!M93," ")</f>
        <v>36</v>
      </c>
      <c r="F4" s="223">
        <f>IF(D4="PLATE",Sunday!N93," ")</f>
        <v>6</v>
      </c>
    </row>
    <row r="5" spans="1:6" ht="16.5" thickBot="1" x14ac:dyDescent="0.3">
      <c r="A5" s="229">
        <f>IF(D5="PLATE",Sunday!A8," ")</f>
        <v>7</v>
      </c>
      <c r="B5" s="231" t="str">
        <f>IF(D5="PLATE",Sunday!B8," ")</f>
        <v>Alison Baynton</v>
      </c>
      <c r="C5" s="20" t="str">
        <f>IF(D5="PLATE",Sunday!C8," ")</f>
        <v>Cashmere</v>
      </c>
      <c r="D5" s="219" t="str">
        <f>IF(Sunday!D8="PLATE","PLATE"," ")</f>
        <v>PLATE</v>
      </c>
      <c r="E5" s="218">
        <f>IF(D5="PLATE",Sunday!M8," ")</f>
        <v>35</v>
      </c>
      <c r="F5" s="223">
        <f>IF(D5="PLATE",Sunday!N8," ")</f>
        <v>1</v>
      </c>
    </row>
    <row r="6" spans="1:6" ht="16.5" thickBot="1" x14ac:dyDescent="0.3">
      <c r="A6" s="229">
        <f>IF(D6="PLATE",Sunday!A20," ")</f>
        <v>19</v>
      </c>
      <c r="B6" s="231" t="str">
        <f>IF(D6="PLATE",Sunday!B20," ")</f>
        <v>Laisa Gibbins</v>
      </c>
      <c r="C6" s="20" t="str">
        <f>IF(D6="PLATE",Sunday!C20," ")</f>
        <v>Clubs of Marlborough</v>
      </c>
      <c r="D6" s="219" t="str">
        <f>IF(Sunday!D20="PLATE","PLATE"," ")</f>
        <v>PLATE</v>
      </c>
      <c r="E6" s="218">
        <f>IF(D6="PLATE",Sunday!M20," ")</f>
        <v>35</v>
      </c>
      <c r="F6" s="223">
        <f>IF(D6="PLATE",Sunday!N20," ")</f>
        <v>1</v>
      </c>
    </row>
    <row r="7" spans="1:6" ht="16.5" thickBot="1" x14ac:dyDescent="0.3">
      <c r="A7" s="229">
        <f>IF(D7="PLATE",Sunday!A23," ")</f>
        <v>22</v>
      </c>
      <c r="B7" s="231" t="str">
        <f>IF(D7="PLATE",Sunday!B23," ")</f>
        <v>George Eaton</v>
      </c>
      <c r="C7" s="20" t="str">
        <f>IF(D7="PLATE",Sunday!C23," ")</f>
        <v>Clubs of Marlborough</v>
      </c>
      <c r="D7" s="219" t="str">
        <f>IF(Sunday!D23="PLATE","PLATE"," ")</f>
        <v>PLATE</v>
      </c>
      <c r="E7" s="218">
        <f>IF(D7="PLATE",Sunday!M23," ")</f>
        <v>35</v>
      </c>
      <c r="F7" s="223">
        <f>IF(D7="PLATE",Sunday!N23," ")</f>
        <v>1</v>
      </c>
    </row>
    <row r="8" spans="1:6" ht="16.5" thickBot="1" x14ac:dyDescent="0.3">
      <c r="A8" s="229">
        <f>IF(D8="PLATE",Sunday!A17," ")</f>
        <v>16</v>
      </c>
      <c r="B8" s="231" t="str">
        <f>IF(D8="PLATE",Sunday!B17," ")</f>
        <v xml:space="preserve">Wendy Brinsley </v>
      </c>
      <c r="C8" s="20" t="str">
        <f>IF(D8="PLATE",Sunday!C17," ")</f>
        <v>Castlecliff</v>
      </c>
      <c r="D8" s="219" t="str">
        <f>IF(Sunday!D17="PLATE","PLATE"," ")</f>
        <v>PLATE</v>
      </c>
      <c r="E8" s="218">
        <f>IF(D8="PLATE",Sunday!M17," ")</f>
        <v>34</v>
      </c>
      <c r="F8" s="223">
        <f>IF(D8="PLATE",Sunday!N17," ")</f>
        <v>2</v>
      </c>
    </row>
    <row r="9" spans="1:6" ht="16.5" thickBot="1" x14ac:dyDescent="0.3">
      <c r="A9" s="229">
        <f>IF(D9="PLATE",Sunday!A82," ")</f>
        <v>81</v>
      </c>
      <c r="B9" s="231" t="str">
        <f>IF(D9="PLATE",Sunday!B82," ")</f>
        <v>Ruby Shortland</v>
      </c>
      <c r="C9" s="20" t="str">
        <f>IF(D9="PLATE",Sunday!C82," ")</f>
        <v>Papakura Club Inc</v>
      </c>
      <c r="D9" s="219" t="str">
        <f>IF(Sunday!D82="PLATE","PLATE"," ")</f>
        <v>PLATE</v>
      </c>
      <c r="E9" s="218">
        <f>IF(D9="PLATE",Sunday!M82," ")</f>
        <v>34</v>
      </c>
      <c r="F9" s="223">
        <f>IF(D9="PLATE",Sunday!N82," ")</f>
        <v>2</v>
      </c>
    </row>
    <row r="10" spans="1:6" ht="16.5" thickBot="1" x14ac:dyDescent="0.3">
      <c r="A10" s="229">
        <f>IF(D10="PLATE",Sunday!A95," ")</f>
        <v>94</v>
      </c>
      <c r="B10" s="231" t="str">
        <f>IF(D10="PLATE",Sunday!B95," ")</f>
        <v>Judy Herkess</v>
      </c>
      <c r="C10" s="20" t="str">
        <f>IF(D10="PLATE",Sunday!C95," ")</f>
        <v>Papanui</v>
      </c>
      <c r="D10" s="219" t="str">
        <f>IF(Sunday!D95="PLATE","PLATE"," ")</f>
        <v>PLATE</v>
      </c>
      <c r="E10" s="218">
        <f>IF(D10="PLATE",Sunday!M95," ")</f>
        <v>34</v>
      </c>
      <c r="F10" s="223">
        <f>IF(D10="PLATE",Sunday!N95," ")</f>
        <v>2</v>
      </c>
    </row>
    <row r="11" spans="1:6" ht="16.5" thickBot="1" x14ac:dyDescent="0.3">
      <c r="A11" s="229">
        <f>IF(D11="PLATE",Sunday!A105," ")</f>
        <v>104</v>
      </c>
      <c r="B11" s="231" t="str">
        <f>IF(D11="PLATE",Sunday!B105," ")</f>
        <v>Moti Tomasi</v>
      </c>
      <c r="C11" s="20" t="str">
        <f>IF(D11="PLATE",Sunday!C105," ")</f>
        <v>Porirua Club Inc</v>
      </c>
      <c r="D11" s="219" t="str">
        <f>IF(Sunday!D105="PLATE","PLATE"," ")</f>
        <v>PLATE</v>
      </c>
      <c r="E11" s="218">
        <f>IF(D11="PLATE",Sunday!M105," ")</f>
        <v>34</v>
      </c>
      <c r="F11" s="223">
        <f>IF(D11="PLATE",Sunday!N105," ")</f>
        <v>4</v>
      </c>
    </row>
    <row r="12" spans="1:6" ht="16.5" thickBot="1" x14ac:dyDescent="0.3">
      <c r="A12" s="229">
        <f>IF(D12="PLATE",Sunday!A118," ")</f>
        <v>117</v>
      </c>
      <c r="B12" s="231" t="str">
        <f>IF(D12="PLATE",Sunday!B118," ")</f>
        <v>Mille McClintock</v>
      </c>
      <c r="C12" s="20" t="str">
        <f>IF(D12="PLATE",Sunday!C118," ")</f>
        <v>Taupo Cosmopolitan</v>
      </c>
      <c r="D12" s="219" t="str">
        <f>IF(Sunday!D118="PLATE","PLATE"," ")</f>
        <v>PLATE</v>
      </c>
      <c r="E12" s="218">
        <f>IF(D12="PLATE",Sunday!M118," ")</f>
        <v>33</v>
      </c>
      <c r="F12" s="223">
        <f>IF(D12="PLATE",Sunday!N118," ")</f>
        <v>1</v>
      </c>
    </row>
    <row r="13" spans="1:6" ht="16.5" thickBot="1" x14ac:dyDescent="0.3">
      <c r="A13" s="229">
        <f>IF(D13="PLATE",Sunday!A132," ")</f>
        <v>131</v>
      </c>
      <c r="B13" s="231" t="str">
        <f>IF(D13="PLATE",Sunday!B132," ")</f>
        <v>Jan Pepper</v>
      </c>
      <c r="C13" s="20" t="str">
        <f>IF(D13="PLATE",Sunday!C132," ")</f>
        <v>Timaru South Cosmopolitan</v>
      </c>
      <c r="D13" s="219" t="str">
        <f>IF(Sunday!D132="PLATE","PLATE"," ")</f>
        <v>PLATE</v>
      </c>
      <c r="E13" s="218">
        <f>IF(D13="PLATE",Sunday!M132," ")</f>
        <v>33</v>
      </c>
      <c r="F13" s="223">
        <f>IF(D13="PLATE",Sunday!N132," ")</f>
        <v>1</v>
      </c>
    </row>
    <row r="14" spans="1:6" ht="16.5" thickBot="1" x14ac:dyDescent="0.3">
      <c r="A14" s="229">
        <f>IF(D14="PLATE",Sunday!A137," ")</f>
        <v>136</v>
      </c>
      <c r="B14" s="231" t="str">
        <f>IF(D14="PLATE",Sunday!B137," ")</f>
        <v>Michael Cronin</v>
      </c>
      <c r="C14" s="20" t="str">
        <f>IF(D14="PLATE",Sunday!C137," ")</f>
        <v>Timaru South Cosmopolitan</v>
      </c>
      <c r="D14" s="219" t="str">
        <f>IF(Sunday!D137="PLATE","PLATE"," ")</f>
        <v>PLATE</v>
      </c>
      <c r="E14" s="218">
        <f>IF(D14="PLATE",Sunday!M137," ")</f>
        <v>33</v>
      </c>
      <c r="F14" s="223">
        <f>IF(D14="PLATE",Sunday!N137," ")</f>
        <v>1</v>
      </c>
    </row>
    <row r="15" spans="1:6" ht="16.5" thickBot="1" x14ac:dyDescent="0.3">
      <c r="A15" s="229">
        <f>IF(D15="PLATE",Sunday!A113," ")</f>
        <v>112</v>
      </c>
      <c r="B15" s="231" t="str">
        <f>IF(D15="PLATE",Sunday!B113," ")</f>
        <v>Marie Turner</v>
      </c>
      <c r="C15" s="20" t="str">
        <f>IF(D15="PLATE",Sunday!C113," ")</f>
        <v>Richmond</v>
      </c>
      <c r="D15" s="219" t="str">
        <f>IF(Sunday!D113="PLATE","PLATE"," ")</f>
        <v>PLATE</v>
      </c>
      <c r="E15" s="218">
        <f>IF(D15="PLATE",Sunday!M113," ")</f>
        <v>33</v>
      </c>
      <c r="F15" s="223">
        <f>IF(D15="PLATE",Sunday!N113," ")</f>
        <v>3</v>
      </c>
    </row>
    <row r="16" spans="1:6" ht="16.5" thickBot="1" x14ac:dyDescent="0.3">
      <c r="A16" s="229">
        <f>IF(D16="PLATE",Sunday!A77," ")</f>
        <v>76</v>
      </c>
      <c r="B16" s="231" t="str">
        <f>IF(D16="PLATE",Sunday!B77," ")</f>
        <v>Alan Joynes</v>
      </c>
      <c r="C16" s="20" t="str">
        <f>IF(D16="PLATE",Sunday!C77," ")</f>
        <v>Oxford</v>
      </c>
      <c r="D16" s="219" t="str">
        <f>IF(Sunday!D77="PLATE","PLATE"," ")</f>
        <v>PLATE</v>
      </c>
      <c r="E16" s="218">
        <f>IF(D16="PLATE",Sunday!M77," ")</f>
        <v>32</v>
      </c>
      <c r="F16" s="223">
        <f>IF(D16="PLATE",Sunday!N77," ")</f>
        <v>2</v>
      </c>
    </row>
    <row r="17" spans="1:6" ht="16.5" thickBot="1" x14ac:dyDescent="0.3">
      <c r="A17" s="229">
        <f>IF(D17="PLATE",Sunday!A177," ")</f>
        <v>176</v>
      </c>
      <c r="B17" s="231" t="str">
        <f>IF(D17="PLATE",Sunday!B177," ")</f>
        <v>Bernadette McKenzie</v>
      </c>
      <c r="C17" s="20" t="str">
        <f>IF(D17="PLATE",Sunday!C177," ")</f>
        <v>Hornby</v>
      </c>
      <c r="D17" s="219" t="str">
        <f>IF(Sunday!D177="PLATE","PLATE"," ")</f>
        <v>PLATE</v>
      </c>
      <c r="E17" s="218">
        <f>IF(D17="PLATE",Sunday!M177," ")</f>
        <v>32</v>
      </c>
      <c r="F17" s="223">
        <f>IF(D17="PLATE",Sunday!N177," ")</f>
        <v>2</v>
      </c>
    </row>
    <row r="18" spans="1:6" ht="16.5" thickBot="1" x14ac:dyDescent="0.3">
      <c r="A18" s="229">
        <f>IF(D18="PLATE",Sunday!A194," ")</f>
        <v>193</v>
      </c>
      <c r="B18" s="231" t="str">
        <f>IF(D18="PLATE",Sunday!B194," ")</f>
        <v>Linda Huria</v>
      </c>
      <c r="C18" s="20" t="str">
        <f>IF(D18="PLATE",Sunday!C194," ")</f>
        <v>Oxford</v>
      </c>
      <c r="D18" s="219" t="str">
        <f>IF(Sunday!D194="PLATE","PLATE"," ")</f>
        <v>PLATE</v>
      </c>
      <c r="E18" s="218">
        <f>IF(D18="PLATE",Sunday!M194," ")</f>
        <v>32</v>
      </c>
      <c r="F18" s="223">
        <f>IF(D18="PLATE",Sunday!N194," ")</f>
        <v>2</v>
      </c>
    </row>
    <row r="19" spans="1:6" ht="16.5" thickBot="1" x14ac:dyDescent="0.3">
      <c r="A19" s="229">
        <f>IF(D19="PLATE",Sunday!A204," ")</f>
        <v>203</v>
      </c>
      <c r="B19" s="231" t="str">
        <f>IF(D19="PLATE",Sunday!B204," ")</f>
        <v>Sue Dunstan</v>
      </c>
      <c r="C19" s="20" t="str">
        <f>IF(D19="PLATE",Sunday!C204," ")</f>
        <v>Timaru South Cosmopolitan</v>
      </c>
      <c r="D19" s="219" t="str">
        <f>IF(Sunday!D204="PLATE","PLATE"," ")</f>
        <v>PLATE</v>
      </c>
      <c r="E19" s="218">
        <f>IF(D19="PLATE",Sunday!M204," ")</f>
        <v>32</v>
      </c>
      <c r="F19" s="223">
        <f>IF(D19="PLATE",Sunday!N204," ")</f>
        <v>2</v>
      </c>
    </row>
    <row r="20" spans="1:6" ht="16.5" thickBot="1" x14ac:dyDescent="0.3">
      <c r="A20" s="229">
        <f>IF(D20="PLATE",Sunday!A150," ")</f>
        <v>149</v>
      </c>
      <c r="B20" s="231" t="str">
        <f>IF(D20="PLATE",Sunday!B150," ")</f>
        <v>Shirley Endt</v>
      </c>
      <c r="C20" s="20" t="str">
        <f>IF(D20="PLATE",Sunday!C150," ")</f>
        <v>Waiuku Cosmopolitan</v>
      </c>
      <c r="D20" s="219" t="str">
        <f>IF(Sunday!D150="PLATE","PLATE"," ")</f>
        <v>PLATE</v>
      </c>
      <c r="E20" s="218">
        <f>IF(D20="PLATE",Sunday!M150," ")</f>
        <v>32</v>
      </c>
      <c r="F20" s="223">
        <f>IF(D20="PLATE",Sunday!N150," ")</f>
        <v>4</v>
      </c>
    </row>
    <row r="21" spans="1:6" ht="16.5" thickBot="1" x14ac:dyDescent="0.3">
      <c r="A21" s="229">
        <f>IF(D21="PLATE",Sunday!A170," ")</f>
        <v>169</v>
      </c>
      <c r="B21" s="231" t="str">
        <f>IF(D21="PLATE",Sunday!B170," ")</f>
        <v>Lil Walker</v>
      </c>
      <c r="C21" s="20" t="str">
        <f>IF(D21="PLATE",Sunday!C170," ")</f>
        <v>Castlecliff</v>
      </c>
      <c r="D21" s="219" t="str">
        <f>IF(Sunday!D170="PLATE","PLATE"," ")</f>
        <v>PLATE</v>
      </c>
      <c r="E21" s="218">
        <f>IF(D21="PLATE",Sunday!M170," ")</f>
        <v>32</v>
      </c>
      <c r="F21" s="223">
        <f>IF(D21="PLATE",Sunday!N170," ")</f>
        <v>4</v>
      </c>
    </row>
    <row r="22" spans="1:6" ht="16.5" thickBot="1" x14ac:dyDescent="0.3">
      <c r="A22" s="229">
        <f>IF(D22="PLATE",Sunday!A88," ")</f>
        <v>87</v>
      </c>
      <c r="B22" s="231" t="str">
        <f>IF(D22="PLATE",Sunday!B88," ")</f>
        <v>Marina Tukuafu</v>
      </c>
      <c r="C22" s="20" t="str">
        <f>IF(D22="PLATE",Sunday!C88," ")</f>
        <v>Papakura Club Inc</v>
      </c>
      <c r="D22" s="219" t="str">
        <f>IF(Sunday!D88="PLATE","PLATE"," ")</f>
        <v>PLATE</v>
      </c>
      <c r="E22" s="218">
        <f>IF(D22="PLATE",Sunday!M88," ")</f>
        <v>32</v>
      </c>
      <c r="F22" s="223">
        <f>IF(D22="PLATE",Sunday!N88," ")</f>
        <v>6</v>
      </c>
    </row>
    <row r="23" spans="1:6" ht="16.5" thickBot="1" x14ac:dyDescent="0.3">
      <c r="A23" s="229">
        <f>IF(D23="PLATE",Sunday!A181," ")</f>
        <v>180</v>
      </c>
      <c r="B23" s="231" t="str">
        <f>IF(D23="PLATE",Sunday!B181," ")</f>
        <v>Linda Hewitson</v>
      </c>
      <c r="C23" s="20" t="str">
        <f>IF(D23="PLATE",Sunday!C181," ")</f>
        <v>Invercargill Workingmens</v>
      </c>
      <c r="D23" s="219" t="str">
        <f>IF(Sunday!D181="PLATE","PLATE"," ")</f>
        <v>PLATE</v>
      </c>
      <c r="E23" s="218">
        <f>IF(D23="PLATE",Sunday!M181," ")</f>
        <v>31</v>
      </c>
      <c r="F23" s="223">
        <f>IF(D23="PLATE",Sunday!N181," ")</f>
        <v>1</v>
      </c>
    </row>
    <row r="24" spans="1:6" ht="16.5" thickBot="1" x14ac:dyDescent="0.3">
      <c r="A24" s="229">
        <f>IF(D24="PLATE",Sunday!A81," ")</f>
        <v>80</v>
      </c>
      <c r="B24" s="231" t="str">
        <f>IF(D24="PLATE",Sunday!B81," ")</f>
        <v>Kathi Knowler</v>
      </c>
      <c r="C24" s="20" t="str">
        <f>IF(D24="PLATE",Sunday!C81," ")</f>
        <v>Oxford</v>
      </c>
      <c r="D24" s="219" t="str">
        <f>IF(Sunday!D81="PLATE","PLATE"," ")</f>
        <v>PLATE</v>
      </c>
      <c r="E24" s="218">
        <f>IF(D24="PLATE",Sunday!M81," ")</f>
        <v>31</v>
      </c>
      <c r="F24" s="223">
        <f>IF(D24="PLATE",Sunday!N81," ")</f>
        <v>3</v>
      </c>
    </row>
    <row r="25" spans="1:6" ht="16.5" thickBot="1" x14ac:dyDescent="0.3">
      <c r="A25" s="229">
        <f>IF(D25="PLATE",Sunday!A3," ")</f>
        <v>2</v>
      </c>
      <c r="B25" s="231" t="str">
        <f>IF(D25="PLATE",Sunday!B3," ")</f>
        <v>Marlene Troon</v>
      </c>
      <c r="C25" s="20" t="str">
        <f>IF(D25="PLATE",Sunday!C3," ")</f>
        <v>Cashmere</v>
      </c>
      <c r="D25" s="219" t="str">
        <f>IF(Sunday!D3="PLATE","PLATE"," ")</f>
        <v>PLATE</v>
      </c>
      <c r="E25" s="218">
        <f>IF(D25="PLATE",Sunday!M3," ")</f>
        <v>31</v>
      </c>
      <c r="F25" s="223">
        <f>IF(D25="PLATE",Sunday!N3," ")</f>
        <v>5</v>
      </c>
    </row>
    <row r="26" spans="1:6" ht="16.5" thickBot="1" x14ac:dyDescent="0.3">
      <c r="A26" s="229">
        <f>IF(D26="PLATE",Sunday!A38," ")</f>
        <v>37</v>
      </c>
      <c r="B26" s="231" t="str">
        <f>IF(D26="PLATE",Sunday!B38," ")</f>
        <v>Helen James</v>
      </c>
      <c r="C26" s="20" t="str">
        <f>IF(D26="PLATE",Sunday!C38," ")</f>
        <v>Hornby</v>
      </c>
      <c r="D26" s="219" t="str">
        <f>IF(Sunday!D38="PLATE","PLATE"," ")</f>
        <v>PLATE</v>
      </c>
      <c r="E26" s="218">
        <f>IF(D26="PLATE",Sunday!M38," ")</f>
        <v>31</v>
      </c>
      <c r="F26" s="223">
        <f>IF(D26="PLATE",Sunday!N38," ")</f>
        <v>5</v>
      </c>
    </row>
    <row r="27" spans="1:6" ht="16.5" thickBot="1" x14ac:dyDescent="0.3">
      <c r="A27" s="229">
        <f>IF(D27="PLATE",Sunday!A70," ")</f>
        <v>69</v>
      </c>
      <c r="B27" s="231" t="str">
        <f>IF(D27="PLATE",Sunday!B70," ")</f>
        <v>Pat Clark</v>
      </c>
      <c r="C27" s="20" t="str">
        <f>IF(D27="PLATE",Sunday!C70," ")</f>
        <v>New Brighton</v>
      </c>
      <c r="D27" s="219" t="str">
        <f>IF(Sunday!D70="PLATE","PLATE"," ")</f>
        <v>PLATE</v>
      </c>
      <c r="E27" s="218">
        <f>IF(D27="PLATE",Sunday!M70," ")</f>
        <v>31</v>
      </c>
      <c r="F27" s="223">
        <f>IF(D27="PLATE",Sunday!N70," ")</f>
        <v>7</v>
      </c>
    </row>
    <row r="28" spans="1:6" ht="16.5" thickBot="1" x14ac:dyDescent="0.3">
      <c r="A28" s="229">
        <f>IF(D28="PLATE",Sunday!A167," ")</f>
        <v>166</v>
      </c>
      <c r="B28" s="231" t="str">
        <f>IF(D28="PLATE",Sunday!B167," ")</f>
        <v>Allan Shears</v>
      </c>
      <c r="C28" s="20" t="str">
        <f>IF(D28="PLATE",Sunday!C167," ")</f>
        <v>Cashmere</v>
      </c>
      <c r="D28" s="219" t="str">
        <f>IF(Sunday!D167="PLATE","PLATE"," ")</f>
        <v>PLATE</v>
      </c>
      <c r="E28" s="218">
        <f>IF(D28="PLATE",Sunday!M167," ")</f>
        <v>30</v>
      </c>
      <c r="F28" s="223">
        <f>IF(D28="PLATE",Sunday!N167," ")</f>
        <v>2</v>
      </c>
    </row>
    <row r="29" spans="1:6" ht="16.5" thickBot="1" x14ac:dyDescent="0.3">
      <c r="A29" s="229">
        <f>IF(D29="PLATE",Sunday!A176," ")</f>
        <v>175</v>
      </c>
      <c r="B29" s="231" t="str">
        <f>IF(D29="PLATE",Sunday!B176," ")</f>
        <v>Fiona Maxwell</v>
      </c>
      <c r="C29" s="20" t="str">
        <f>IF(D29="PLATE",Sunday!C176," ")</f>
        <v>Hamilton Combine Services</v>
      </c>
      <c r="D29" s="219" t="str">
        <f>IF(Sunday!D176="PLATE","PLATE"," ")</f>
        <v>PLATE</v>
      </c>
      <c r="E29" s="218">
        <f>IF(D29="PLATE",Sunday!M176," ")</f>
        <v>30</v>
      </c>
      <c r="F29" s="223">
        <f>IF(D29="PLATE",Sunday!N176," ")</f>
        <v>2</v>
      </c>
    </row>
    <row r="30" spans="1:6" ht="16.5" thickBot="1" x14ac:dyDescent="0.3">
      <c r="A30" s="229">
        <f>IF(D30="PLATE",Sunday!A83," ")</f>
        <v>82</v>
      </c>
      <c r="B30" s="231" t="str">
        <f>IF(D30="PLATE",Sunday!B83," ")</f>
        <v>Ella McRoberts</v>
      </c>
      <c r="C30" s="20" t="str">
        <f>IF(D30="PLATE",Sunday!C83," ")</f>
        <v>Papakura Club Inc</v>
      </c>
      <c r="D30" s="219" t="str">
        <f>IF(Sunday!D83="PLATE","PLATE"," ")</f>
        <v>PLATE</v>
      </c>
      <c r="E30" s="218">
        <f>IF(D30="PLATE",Sunday!M83," ")</f>
        <v>30</v>
      </c>
      <c r="F30" s="223">
        <f>IF(D30="PLATE",Sunday!N83," ")</f>
        <v>4</v>
      </c>
    </row>
    <row r="31" spans="1:6" ht="16.5" thickBot="1" x14ac:dyDescent="0.3">
      <c r="A31" s="229">
        <f>IF(D31="PLATE",Sunday!A190," ")</f>
        <v>189</v>
      </c>
      <c r="B31" s="231" t="str">
        <f>IF(D31="PLATE",Sunday!B190," ")</f>
        <v>Angie Rudland</v>
      </c>
      <c r="C31" s="20" t="str">
        <f>IF(D31="PLATE",Sunday!C190," ")</f>
        <v>Manurewa Cosmopolitan</v>
      </c>
      <c r="D31" s="219" t="str">
        <f>IF(Sunday!D190="PLATE","PLATE"," ")</f>
        <v>PLATE</v>
      </c>
      <c r="E31" s="218">
        <f>IF(D31="PLATE",Sunday!M190," ")</f>
        <v>30</v>
      </c>
      <c r="F31" s="223">
        <f>IF(D31="PLATE",Sunday!N190," ")</f>
        <v>4</v>
      </c>
    </row>
    <row r="32" spans="1:6" ht="16.5" thickBot="1" x14ac:dyDescent="0.3">
      <c r="A32" s="229">
        <f>IF(D32="PLATE",Sunday!A116," ")</f>
        <v>115</v>
      </c>
      <c r="B32" s="231" t="str">
        <f>IF(D32="PLATE",Sunday!B116," ")</f>
        <v>Brenda Boyd</v>
      </c>
      <c r="C32" s="20" t="str">
        <f>IF(D32="PLATE",Sunday!C116," ")</f>
        <v>Taupo Cosmopolitan</v>
      </c>
      <c r="D32" s="219" t="str">
        <f>IF(Sunday!D116="PLATE","PLATE"," ")</f>
        <v>PLATE</v>
      </c>
      <c r="E32" s="218">
        <f>IF(D32="PLATE",Sunday!M116," ")</f>
        <v>29</v>
      </c>
      <c r="F32" s="223">
        <f>IF(D32="PLATE",Sunday!N116," ")</f>
        <v>1</v>
      </c>
    </row>
    <row r="33" spans="1:6" ht="16.5" thickBot="1" x14ac:dyDescent="0.3">
      <c r="A33" s="229">
        <f>IF(D33="PLATE",Sunday!A130," ")</f>
        <v>129</v>
      </c>
      <c r="B33" s="231" t="str">
        <f>IF(D33="PLATE",Sunday!B130," ")</f>
        <v>Colleen Hardacre</v>
      </c>
      <c r="C33" s="20" t="str">
        <f>IF(D33="PLATE",Sunday!C130," ")</f>
        <v>Timaru South Cosmopolitan</v>
      </c>
      <c r="D33" s="219" t="str">
        <f>IF(Sunday!D130="PLATE","PLATE"," ")</f>
        <v>PLATE</v>
      </c>
      <c r="E33" s="218">
        <f>IF(D33="PLATE",Sunday!M130," ")</f>
        <v>29</v>
      </c>
      <c r="F33" s="223">
        <f>IF(D33="PLATE",Sunday!N130," ")</f>
        <v>1</v>
      </c>
    </row>
    <row r="34" spans="1:6" ht="16.5" thickBot="1" x14ac:dyDescent="0.3">
      <c r="A34" s="229">
        <f>IF(D34="PLATE",Sunday!A168," ")</f>
        <v>167</v>
      </c>
      <c r="B34" s="231" t="str">
        <f>IF(D34="PLATE",Sunday!B168," ")</f>
        <v>Edna Zyskowski</v>
      </c>
      <c r="C34" s="20" t="str">
        <f>IF(D34="PLATE",Sunday!C168," ")</f>
        <v>Cashmere</v>
      </c>
      <c r="D34" s="219" t="str">
        <f>IF(Sunday!D168="PLATE","PLATE"," ")</f>
        <v>PLATE</v>
      </c>
      <c r="E34" s="218">
        <f>IF(D34="PLATE",Sunday!M168," ")</f>
        <v>29</v>
      </c>
      <c r="F34" s="223">
        <f>IF(D34="PLATE",Sunday!N168," ")</f>
        <v>1</v>
      </c>
    </row>
    <row r="35" spans="1:6" ht="16.5" thickBot="1" x14ac:dyDescent="0.3">
      <c r="A35" s="229">
        <f>IF(D35="PLATE",Sunday!A175," ")</f>
        <v>174</v>
      </c>
      <c r="B35" s="231" t="str">
        <f>IF(D35="PLATE",Sunday!B175," ")</f>
        <v>Mayne Bax</v>
      </c>
      <c r="C35" s="20" t="str">
        <f>IF(D35="PLATE",Sunday!C175," ")</f>
        <v>Hamilton Combine Services</v>
      </c>
      <c r="D35" s="219" t="str">
        <f>IF(Sunday!D175="PLATE","PLATE"," ")</f>
        <v>PLATE</v>
      </c>
      <c r="E35" s="218">
        <f>IF(D35="PLATE",Sunday!M175," ")</f>
        <v>29</v>
      </c>
      <c r="F35" s="223">
        <f>IF(D35="PLATE",Sunday!N175," ")</f>
        <v>1</v>
      </c>
    </row>
    <row r="36" spans="1:6" ht="16.5" thickBot="1" x14ac:dyDescent="0.3">
      <c r="A36" s="229">
        <f>IF(D36="PLATE",Sunday!A58," ")</f>
        <v>57</v>
      </c>
      <c r="B36" s="231" t="str">
        <f>IF(D36="PLATE",Sunday!B58," ")</f>
        <v>Helen Banks</v>
      </c>
      <c r="C36" s="20" t="str">
        <f>IF(D36="PLATE",Sunday!C58," ")</f>
        <v>Nelson Suburban</v>
      </c>
      <c r="D36" s="219" t="str">
        <f>IF(Sunday!D58="PLATE","PLATE"," ")</f>
        <v>PLATE</v>
      </c>
      <c r="E36" s="218">
        <f>IF(D36="PLATE",Sunday!M58," ")</f>
        <v>29</v>
      </c>
      <c r="F36" s="223">
        <f>IF(D36="PLATE",Sunday!N58," ")</f>
        <v>3</v>
      </c>
    </row>
    <row r="37" spans="1:6" ht="16.5" thickBot="1" x14ac:dyDescent="0.3">
      <c r="A37" s="229">
        <f>IF(D37="PLATE",Sunday!A96," ")</f>
        <v>95</v>
      </c>
      <c r="B37" s="231" t="str">
        <f>IF(D37="PLATE",Sunday!B96," ")</f>
        <v>Pam Houghton</v>
      </c>
      <c r="C37" s="20" t="str">
        <f>IF(D37="PLATE",Sunday!C96," ")</f>
        <v>Papanui</v>
      </c>
      <c r="D37" s="219" t="str">
        <f>IF(Sunday!D96="PLATE","PLATE"," ")</f>
        <v>PLATE</v>
      </c>
      <c r="E37" s="218">
        <f>IF(D37="PLATE",Sunday!M96," ")</f>
        <v>29</v>
      </c>
      <c r="F37" s="223">
        <f>IF(D37="PLATE",Sunday!N96," ")</f>
        <v>3</v>
      </c>
    </row>
    <row r="38" spans="1:6" ht="16.5" thickBot="1" x14ac:dyDescent="0.3">
      <c r="A38" s="229">
        <f>IF(D38="PLATE",Sunday!A103," ")</f>
        <v>102</v>
      </c>
      <c r="B38" s="231" t="str">
        <f>IF(D38="PLATE",Sunday!B103," ")</f>
        <v>Adrian Chambers</v>
      </c>
      <c r="C38" s="20" t="str">
        <f>IF(D38="PLATE",Sunday!C103," ")</f>
        <v>Porirua Club Inc</v>
      </c>
      <c r="D38" s="219" t="str">
        <f>IF(Sunday!D103="PLATE","PLATE"," ")</f>
        <v>PLATE</v>
      </c>
      <c r="E38" s="218">
        <f>IF(D38="PLATE",Sunday!M103," ")</f>
        <v>29</v>
      </c>
      <c r="F38" s="223">
        <f>IF(D38="PLATE",Sunday!N103," ")</f>
        <v>3</v>
      </c>
    </row>
    <row r="39" spans="1:6" ht="16.5" thickBot="1" x14ac:dyDescent="0.3">
      <c r="A39" s="229">
        <f>IF(D39="PLATE",Sunday!A153," ")</f>
        <v>152</v>
      </c>
      <c r="B39" s="231" t="str">
        <f>IF(D39="PLATE",Sunday!B153," ")</f>
        <v>Calis Heperi</v>
      </c>
      <c r="C39" s="20" t="str">
        <f>IF(D39="PLATE",Sunday!C153," ")</f>
        <v>Waiuku Cosmopolitan</v>
      </c>
      <c r="D39" s="219" t="str">
        <f>IF(Sunday!D153="PLATE","PLATE"," ")</f>
        <v>PLATE</v>
      </c>
      <c r="E39" s="218">
        <f>IF(D39="PLATE",Sunday!M153," ")</f>
        <v>29</v>
      </c>
      <c r="F39" s="223">
        <f>IF(D39="PLATE",Sunday!N153," ")</f>
        <v>3</v>
      </c>
    </row>
    <row r="40" spans="1:6" ht="16.5" thickBot="1" x14ac:dyDescent="0.3">
      <c r="A40" s="229">
        <f>IF(D40="PLATE",Sunday!A179," ")</f>
        <v>178</v>
      </c>
      <c r="B40" s="231" t="str">
        <f>IF(D40="PLATE",Sunday!B179," ")</f>
        <v>Lyn Maslin</v>
      </c>
      <c r="C40" s="20" t="str">
        <f>IF(D40="PLATE",Sunday!C179," ")</f>
        <v>Invercargill Workingmens</v>
      </c>
      <c r="D40" s="219" t="str">
        <f>IF(Sunday!D179="PLATE","PLATE"," ")</f>
        <v>PLATE</v>
      </c>
      <c r="E40" s="218">
        <f>IF(D40="PLATE",Sunday!M179," ")</f>
        <v>29</v>
      </c>
      <c r="F40" s="223">
        <f>IF(D40="PLATE",Sunday!N179," ")</f>
        <v>3</v>
      </c>
    </row>
    <row r="41" spans="1:6" ht="16.5" thickBot="1" x14ac:dyDescent="0.3">
      <c r="A41" s="229">
        <f>IF(D41="PLATE",Sunday!A184," ")</f>
        <v>183</v>
      </c>
      <c r="B41" s="231" t="str">
        <f>IF(D41="PLATE",Sunday!B184," ")</f>
        <v>Wendy Barrett</v>
      </c>
      <c r="C41" s="20" t="str">
        <f>IF(D41="PLATE",Sunday!C184," ")</f>
        <v>Kaiapoi</v>
      </c>
      <c r="D41" s="219" t="str">
        <f>IF(Sunday!D184="PLATE","PLATE"," ")</f>
        <v>PLATE</v>
      </c>
      <c r="E41" s="218">
        <f>IF(D41="PLATE",Sunday!M184," ")</f>
        <v>29</v>
      </c>
      <c r="F41" s="223">
        <f>IF(D41="PLATE",Sunday!N184," ")</f>
        <v>3</v>
      </c>
    </row>
    <row r="42" spans="1:6" ht="16.5" thickBot="1" x14ac:dyDescent="0.3">
      <c r="A42" s="229">
        <f>IF(D42="PLATE",Sunday!A206," ")</f>
        <v>205</v>
      </c>
      <c r="B42" s="231" t="str">
        <f>IF(D42="PLATE",Sunday!B206," ")</f>
        <v>Ron Smith</v>
      </c>
      <c r="C42" s="20" t="str">
        <f>IF(D42="PLATE",Sunday!C206," ")</f>
        <v>Timaru South Cosmopolitan</v>
      </c>
      <c r="D42" s="219" t="str">
        <f>IF(Sunday!D206="PLATE","PLATE"," ")</f>
        <v>PLATE</v>
      </c>
      <c r="E42" s="218">
        <f>IF(D42="PLATE",Sunday!M206," ")</f>
        <v>29</v>
      </c>
      <c r="F42" s="223">
        <f>IF(D42="PLATE",Sunday!N206," ")</f>
        <v>3</v>
      </c>
    </row>
    <row r="43" spans="1:6" ht="16.5" thickBot="1" x14ac:dyDescent="0.3">
      <c r="A43" s="229">
        <f>IF(D43="PLATE",Sunday!A54," ")</f>
        <v>53</v>
      </c>
      <c r="B43" s="231" t="str">
        <f>IF(D43="PLATE",Sunday!B54," ")</f>
        <v>Denise Wiki</v>
      </c>
      <c r="C43" s="20" t="str">
        <f>IF(D43="PLATE",Sunday!C54," ")</f>
        <v>Manurewa Cosmopolitan</v>
      </c>
      <c r="D43" s="219" t="str">
        <f>IF(Sunday!D54="PLATE","PLATE"," ")</f>
        <v>PLATE</v>
      </c>
      <c r="E43" s="218">
        <f>IF(D43="PLATE",Sunday!M54," ")</f>
        <v>29</v>
      </c>
      <c r="F43" s="223">
        <f>IF(D43="PLATE",Sunday!N54," ")</f>
        <v>5</v>
      </c>
    </row>
    <row r="44" spans="1:6" ht="16.5" thickBot="1" x14ac:dyDescent="0.3">
      <c r="A44" s="229">
        <f>IF(D44="PLATE",Sunday!A22," ")</f>
        <v>21</v>
      </c>
      <c r="B44" s="231" t="str">
        <f>IF(D44="PLATE",Sunday!B22," ")</f>
        <v>Warren Young</v>
      </c>
      <c r="C44" s="20" t="str">
        <f>IF(D44="PLATE",Sunday!C22," ")</f>
        <v>Clubs of Marlborough</v>
      </c>
      <c r="D44" s="219" t="str">
        <f>IF(Sunday!D22="PLATE","PLATE"," ")</f>
        <v>PLATE</v>
      </c>
      <c r="E44" s="218">
        <f>IF(D44="PLATE",Sunday!M22," ")</f>
        <v>29</v>
      </c>
      <c r="F44" s="223">
        <f>IF(D44="PLATE",Sunday!N22," ")</f>
        <v>7</v>
      </c>
    </row>
    <row r="45" spans="1:6" ht="16.5" thickBot="1" x14ac:dyDescent="0.3">
      <c r="A45" s="229">
        <f>IF(D45="PLATE",Sunday!A99," ")</f>
        <v>98</v>
      </c>
      <c r="B45" s="231" t="str">
        <f>IF(D45="PLATE",Sunday!B99," ")</f>
        <v>Catherine Crawford</v>
      </c>
      <c r="C45" s="20" t="str">
        <f>IF(D45="PLATE",Sunday!C99," ")</f>
        <v>Porirua Club Inc</v>
      </c>
      <c r="D45" s="219" t="str">
        <f>IF(Sunday!D99="PLATE","PLATE"," ")</f>
        <v>PLATE</v>
      </c>
      <c r="E45" s="218">
        <f>IF(D45="PLATE",Sunday!M99," ")</f>
        <v>29</v>
      </c>
      <c r="F45" s="223">
        <f>IF(D45="PLATE",Sunday!N99," ")</f>
        <v>7</v>
      </c>
    </row>
    <row r="46" spans="1:6" ht="16.5" thickBot="1" x14ac:dyDescent="0.3">
      <c r="A46" s="229">
        <f>IF(D46="PLATE",Sunday!A98," ")</f>
        <v>97</v>
      </c>
      <c r="B46" s="231" t="str">
        <f>IF(D46="PLATE",Sunday!B98," ")</f>
        <v>Eileen Karini</v>
      </c>
      <c r="C46" s="20" t="str">
        <f>IF(D46="PLATE",Sunday!C98," ")</f>
        <v>Porirua Club Inc</v>
      </c>
      <c r="D46" s="219" t="str">
        <f>IF(Sunday!D98="PLATE","PLATE"," ")</f>
        <v>PLATE</v>
      </c>
      <c r="E46" s="218">
        <f>IF(D46="PLATE",Sunday!M98," ")</f>
        <v>28</v>
      </c>
      <c r="F46" s="223">
        <f>IF(D46="PLATE",Sunday!N98," ")</f>
        <v>2</v>
      </c>
    </row>
    <row r="47" spans="1:6" ht="16.5" thickBot="1" x14ac:dyDescent="0.3">
      <c r="A47" s="229">
        <f>IF(D47="PLATE",Sunday!A187," ")</f>
        <v>186</v>
      </c>
      <c r="B47" s="231" t="str">
        <f>IF(D47="PLATE",Sunday!B187," ")</f>
        <v>Jenny Sheppard</v>
      </c>
      <c r="C47" s="20" t="str">
        <f>IF(D47="PLATE",Sunday!C187," ")</f>
        <v>Kaiapoi</v>
      </c>
      <c r="D47" s="219" t="str">
        <f>IF(Sunday!D187="PLATE","PLATE"," ")</f>
        <v>PLATE</v>
      </c>
      <c r="E47" s="218">
        <f>IF(D47="PLATE",Sunday!M187," ")</f>
        <v>28</v>
      </c>
      <c r="F47" s="223">
        <f>IF(D47="PLATE",Sunday!N187," ")</f>
        <v>2</v>
      </c>
    </row>
    <row r="48" spans="1:6" ht="16.5" thickBot="1" x14ac:dyDescent="0.3">
      <c r="A48" s="229">
        <f>IF(D48="PLATE",Sunday!A91," ")</f>
        <v>90</v>
      </c>
      <c r="B48" s="231" t="str">
        <f>IF(D48="PLATE",Sunday!B91," ")</f>
        <v>George Gifkins</v>
      </c>
      <c r="C48" s="20" t="str">
        <f>IF(D48="PLATE",Sunday!C91," ")</f>
        <v>Papanui</v>
      </c>
      <c r="D48" s="219" t="str">
        <f>IF(Sunday!D91="PLATE","PLATE"," ")</f>
        <v>PLATE</v>
      </c>
      <c r="E48" s="218">
        <f>IF(D48="PLATE",Sunday!M91," ")</f>
        <v>28</v>
      </c>
      <c r="F48" s="223">
        <f>IF(D48="PLATE",Sunday!N91," ")</f>
        <v>4</v>
      </c>
    </row>
    <row r="49" spans="1:6" ht="16.5" thickBot="1" x14ac:dyDescent="0.3">
      <c r="A49" s="229">
        <f>IF(D49="PLATE",Sunday!A136," ")</f>
        <v>135</v>
      </c>
      <c r="B49" s="231" t="str">
        <f>IF(D49="PLATE",Sunday!B136," ")</f>
        <v>Ian Jenkins</v>
      </c>
      <c r="C49" s="20" t="str">
        <f>IF(D49="PLATE",Sunday!C136," ")</f>
        <v>Timaru South Cosmopolitan</v>
      </c>
      <c r="D49" s="219" t="str">
        <f>IF(Sunday!D136="PLATE","PLATE"," ")</f>
        <v>PLATE</v>
      </c>
      <c r="E49" s="218">
        <f>IF(D49="PLATE",Sunday!M136," ")</f>
        <v>28</v>
      </c>
      <c r="F49" s="223">
        <f>IF(D49="PLATE",Sunday!N136," ")</f>
        <v>4</v>
      </c>
    </row>
    <row r="50" spans="1:6" ht="16.5" thickBot="1" x14ac:dyDescent="0.3">
      <c r="A50" s="229">
        <f>IF(D50="PLATE",Sunday!A193," ")</f>
        <v>192</v>
      </c>
      <c r="B50" s="231" t="str">
        <f>IF(D50="PLATE",Sunday!B193," ")</f>
        <v>Cheryl Herlihy</v>
      </c>
      <c r="C50" s="20" t="str">
        <f>IF(D50="PLATE",Sunday!C193," ")</f>
        <v>New Brighton</v>
      </c>
      <c r="D50" s="219" t="str">
        <f>IF(Sunday!D193="PLATE","PLATE"," ")</f>
        <v>PLATE</v>
      </c>
      <c r="E50" s="218">
        <f>IF(D50="PLATE",Sunday!M193," ")</f>
        <v>28</v>
      </c>
      <c r="F50" s="223">
        <f>IF(D50="PLATE",Sunday!N193," ")</f>
        <v>4</v>
      </c>
    </row>
    <row r="51" spans="1:6" ht="16.5" thickBot="1" x14ac:dyDescent="0.3">
      <c r="A51" s="229">
        <f>IF(D51="PLATE",Sunday!A121," ")</f>
        <v>120</v>
      </c>
      <c r="B51" s="231" t="str">
        <f>IF(D51="PLATE",Sunday!B121," ")</f>
        <v>Sharon McCulley</v>
      </c>
      <c r="C51" s="20" t="str">
        <f>IF(D51="PLATE",Sunday!C121," ")</f>
        <v>Taupo Cosmopolitan</v>
      </c>
      <c r="D51" s="219" t="str">
        <f>IF(Sunday!D121="PLATE","PLATE"," ")</f>
        <v>PLATE</v>
      </c>
      <c r="E51" s="218">
        <f>IF(D51="PLATE",Sunday!M121," ")</f>
        <v>28</v>
      </c>
      <c r="F51" s="223">
        <f>IF(D51="PLATE",Sunday!N121," ")</f>
        <v>6</v>
      </c>
    </row>
    <row r="52" spans="1:6" ht="16.5" thickBot="1" x14ac:dyDescent="0.3">
      <c r="A52" s="229">
        <f>IF(D52="PLATE",Sunday!A138," ")</f>
        <v>137</v>
      </c>
      <c r="B52" s="231" t="str">
        <f>IF(D52="PLATE",Sunday!B138," ")</f>
        <v>Heather Thompson</v>
      </c>
      <c r="C52" s="20" t="str">
        <f>IF(D52="PLATE",Sunday!C138," ")</f>
        <v>Timaru Town &amp; Country</v>
      </c>
      <c r="D52" s="219" t="str">
        <f>IF(Sunday!D138="PLATE","PLATE"," ")</f>
        <v>PLATE</v>
      </c>
      <c r="E52" s="218">
        <f>IF(D52="PLATE",Sunday!M138," ")</f>
        <v>28</v>
      </c>
      <c r="F52" s="223">
        <f>IF(D52="PLATE",Sunday!N138," ")</f>
        <v>6</v>
      </c>
    </row>
    <row r="53" spans="1:6" ht="16.5" thickBot="1" x14ac:dyDescent="0.3">
      <c r="A53" s="229">
        <f>IF(D53="PLATE",Sunday!A32," ")</f>
        <v>31</v>
      </c>
      <c r="B53" s="231" t="str">
        <f>IF(D53="PLATE",Sunday!B32," ")</f>
        <v>Shirley Burt</v>
      </c>
      <c r="C53" s="20" t="str">
        <f>IF(D53="PLATE",Sunday!C32," ")</f>
        <v>Club Waimea</v>
      </c>
      <c r="D53" s="219" t="str">
        <f>IF(Sunday!D32="PLATE","PLATE"," ")</f>
        <v>PLATE</v>
      </c>
      <c r="E53" s="218">
        <f>IF(D53="PLATE",Sunday!M32," ")</f>
        <v>27</v>
      </c>
      <c r="F53" s="223">
        <f>IF(D53="PLATE",Sunday!N32," ")</f>
        <v>3</v>
      </c>
    </row>
    <row r="54" spans="1:6" ht="16.5" thickBot="1" x14ac:dyDescent="0.3">
      <c r="A54" s="229">
        <f>IF(D54="PLATE",Sunday!A63," ")</f>
        <v>62</v>
      </c>
      <c r="B54" s="231" t="str">
        <f>IF(D54="PLATE",Sunday!B63," ")</f>
        <v>June Ord</v>
      </c>
      <c r="C54" s="20" t="str">
        <f>IF(D54="PLATE",Sunday!C63," ")</f>
        <v>Nelson Suburban</v>
      </c>
      <c r="D54" s="219" t="str">
        <f>IF(Sunday!D63="PLATE","PLATE"," ")</f>
        <v>PLATE</v>
      </c>
      <c r="E54" s="218">
        <f>IF(D54="PLATE",Sunday!M63," ")</f>
        <v>27</v>
      </c>
      <c r="F54" s="223">
        <f>IF(D54="PLATE",Sunday!N63," ")</f>
        <v>3</v>
      </c>
    </row>
    <row r="55" spans="1:6" ht="16.5" thickBot="1" x14ac:dyDescent="0.3">
      <c r="A55" s="229">
        <f>IF(D55="PLATE",Sunday!A66," ")</f>
        <v>65</v>
      </c>
      <c r="B55" s="231" t="str">
        <f>IF(D55="PLATE",Sunday!B66," ")</f>
        <v>Molly Brown</v>
      </c>
      <c r="C55" s="20" t="str">
        <f>IF(D55="PLATE",Sunday!C66," ")</f>
        <v>New Brighton</v>
      </c>
      <c r="D55" s="219" t="str">
        <f>IF(Sunday!D66="PLATE","PLATE"," ")</f>
        <v>PLATE</v>
      </c>
      <c r="E55" s="218">
        <f>IF(D55="PLATE",Sunday!M66," ")</f>
        <v>27</v>
      </c>
      <c r="F55" s="223">
        <f>IF(D55="PLATE",Sunday!N66," ")</f>
        <v>3</v>
      </c>
    </row>
    <row r="56" spans="1:6" ht="16.5" thickBot="1" x14ac:dyDescent="0.3">
      <c r="A56" s="229">
        <f>IF(D56="PLATE",Sunday!A72," ")</f>
        <v>71</v>
      </c>
      <c r="B56" s="231" t="str">
        <f>IF(D56="PLATE",Sunday!B72," ")</f>
        <v>Evert Bierings</v>
      </c>
      <c r="C56" s="20" t="str">
        <f>IF(D56="PLATE",Sunday!C72," ")</f>
        <v>New Brighton</v>
      </c>
      <c r="D56" s="219" t="str">
        <f>IF(Sunday!D72="PLATE","PLATE"," ")</f>
        <v>PLATE</v>
      </c>
      <c r="E56" s="218">
        <f>IF(D56="PLATE",Sunday!M72," ")</f>
        <v>27</v>
      </c>
      <c r="F56" s="223">
        <f>IF(D56="PLATE",Sunday!N72," ")</f>
        <v>3</v>
      </c>
    </row>
    <row r="57" spans="1:6" ht="16.5" thickBot="1" x14ac:dyDescent="0.3">
      <c r="A57" s="229">
        <f>IF(D57="PLATE",Sunday!A135," ")</f>
        <v>134</v>
      </c>
      <c r="B57" s="231" t="str">
        <f>IF(D57="PLATE",Sunday!B135," ")</f>
        <v>Maureen Ancell</v>
      </c>
      <c r="C57" s="20" t="str">
        <f>IF(D57="PLATE",Sunday!C135," ")</f>
        <v>Timaru South Cosmopolitan</v>
      </c>
      <c r="D57" s="219" t="str">
        <f>IF(Sunday!D135="PLATE","PLATE"," ")</f>
        <v>PLATE</v>
      </c>
      <c r="E57" s="218">
        <f>IF(D57="PLATE",Sunday!M135," ")</f>
        <v>27</v>
      </c>
      <c r="F57" s="223">
        <f>IF(D57="PLATE",Sunday!N135," ")</f>
        <v>3</v>
      </c>
    </row>
    <row r="58" spans="1:6" ht="16.5" thickBot="1" x14ac:dyDescent="0.3">
      <c r="A58" s="229">
        <f>IF(D58="PLATE",Sunday!A173," ")</f>
        <v>172</v>
      </c>
      <c r="B58" s="231" t="str">
        <f>IF(D58="PLATE",Sunday!B173," ")</f>
        <v>Tania Kupa</v>
      </c>
      <c r="C58" s="20" t="str">
        <f>IF(D58="PLATE",Sunday!C173," ")</f>
        <v>Clubs Hastings</v>
      </c>
      <c r="D58" s="219" t="str">
        <f>IF(Sunday!D173="PLATE","PLATE"," ")</f>
        <v>PLATE</v>
      </c>
      <c r="E58" s="218">
        <f>IF(D58="PLATE",Sunday!M173," ")</f>
        <v>27</v>
      </c>
      <c r="F58" s="223">
        <f>IF(D58="PLATE",Sunday!N173," ")</f>
        <v>5</v>
      </c>
    </row>
    <row r="59" spans="1:6" ht="16.5" thickBot="1" x14ac:dyDescent="0.3">
      <c r="A59" s="229">
        <f>IF(D59="PLATE",Sunday!A216," ")</f>
        <v>215</v>
      </c>
      <c r="B59" s="231" t="str">
        <f>IF(D59="PLATE",Sunday!B216," ")</f>
        <v>Eileen Heremaia</v>
      </c>
      <c r="C59" s="20" t="str">
        <f>IF(D59="PLATE",Sunday!C216," ")</f>
        <v>Weymouth Cosmopolitan</v>
      </c>
      <c r="D59" s="219" t="str">
        <f>IF(Sunday!D216="PLATE","PLATE"," ")</f>
        <v>PLATE</v>
      </c>
      <c r="E59" s="218">
        <f>IF(D59="PLATE",Sunday!M216," ")</f>
        <v>26</v>
      </c>
      <c r="F59" s="223">
        <f>IF(D59="PLATE",Sunday!N216," ")</f>
        <v>2</v>
      </c>
    </row>
    <row r="60" spans="1:6" ht="16.5" thickBot="1" x14ac:dyDescent="0.3">
      <c r="A60" s="229">
        <f>IF(D60="PLATE",Sunday!A35," ")</f>
        <v>34</v>
      </c>
      <c r="B60" s="231" t="str">
        <f>IF(D60="PLATE",Sunday!B35," ")</f>
        <v>Gwen Kirk</v>
      </c>
      <c r="C60" s="20" t="str">
        <f>IF(D60="PLATE",Sunday!C35," ")</f>
        <v>Hornby</v>
      </c>
      <c r="D60" s="219" t="str">
        <f>IF(Sunday!D35="PLATE","PLATE"," ")</f>
        <v>PLATE</v>
      </c>
      <c r="E60" s="218">
        <f>IF(D60="PLATE",Sunday!M35," ")</f>
        <v>26</v>
      </c>
      <c r="F60" s="223">
        <f>IF(D60="PLATE",Sunday!N35," ")</f>
        <v>4</v>
      </c>
    </row>
    <row r="61" spans="1:6" ht="16.5" thickBot="1" x14ac:dyDescent="0.3">
      <c r="A61" s="229">
        <f>IF(D61="PLATE",Sunday!A200," ")</f>
        <v>199</v>
      </c>
      <c r="B61" s="231" t="str">
        <f>IF(D61="PLATE",Sunday!B200," ")</f>
        <v>Miriama Noema</v>
      </c>
      <c r="C61" s="20" t="str">
        <f>IF(D61="PLATE",Sunday!C200," ")</f>
        <v>Porirua Club Inc</v>
      </c>
      <c r="D61" s="219" t="str">
        <f>IF(Sunday!D200="PLATE","PLATE"," ")</f>
        <v>PLATE</v>
      </c>
      <c r="E61" s="218">
        <f>IF(D61="PLATE",Sunday!M200," ")</f>
        <v>26</v>
      </c>
      <c r="F61" s="223">
        <f>IF(D61="PLATE",Sunday!N200," ")</f>
        <v>4</v>
      </c>
    </row>
    <row r="62" spans="1:6" ht="16.5" thickBot="1" x14ac:dyDescent="0.3">
      <c r="A62" s="229">
        <f>IF(D62="PLATE",Sunday!A13," ")</f>
        <v>12</v>
      </c>
      <c r="B62" s="231" t="str">
        <f>IF(D62="PLATE",Sunday!B13," ")</f>
        <v>Lexi Thompson</v>
      </c>
      <c r="C62" s="20" t="str">
        <f>IF(D62="PLATE",Sunday!C13," ")</f>
        <v>Castlecliff</v>
      </c>
      <c r="D62" s="219" t="str">
        <f>IF(Sunday!D13="PLATE","PLATE"," ")</f>
        <v>PLATE</v>
      </c>
      <c r="E62" s="218">
        <f>IF(D62="PLATE",Sunday!M13," ")</f>
        <v>25</v>
      </c>
      <c r="F62" s="223">
        <f>IF(D62="PLATE",Sunday!N13," ")</f>
        <v>1</v>
      </c>
    </row>
    <row r="63" spans="1:6" ht="16.5" thickBot="1" x14ac:dyDescent="0.3">
      <c r="A63" s="229">
        <f>IF(D63="PLATE",Sunday!A117," ")</f>
        <v>116</v>
      </c>
      <c r="B63" s="231" t="str">
        <f>IF(D63="PLATE",Sunday!B117," ")</f>
        <v>Kevin Coxhead</v>
      </c>
      <c r="C63" s="20" t="str">
        <f>IF(D63="PLATE",Sunday!C117," ")</f>
        <v>Taupo Cosmopolitan</v>
      </c>
      <c r="D63" s="219" t="str">
        <f>IF(Sunday!D117="PLATE","PLATE"," ")</f>
        <v>PLATE</v>
      </c>
      <c r="E63" s="218">
        <f>IF(D63="PLATE",Sunday!M117," ")</f>
        <v>25</v>
      </c>
      <c r="F63" s="223">
        <f>IF(D63="PLATE",Sunday!N117," ")</f>
        <v>1</v>
      </c>
    </row>
    <row r="64" spans="1:6" ht="16.5" thickBot="1" x14ac:dyDescent="0.3">
      <c r="A64" s="229">
        <f>IF(D64="PLATE",Sunday!A133," ")</f>
        <v>132</v>
      </c>
      <c r="B64" s="231" t="str">
        <f>IF(D64="PLATE",Sunday!B133," ")</f>
        <v>Lynette Roy</v>
      </c>
      <c r="C64" s="20" t="str">
        <f>IF(D64="PLATE",Sunday!C133," ")</f>
        <v>Timaru South Cosmopolitan</v>
      </c>
      <c r="D64" s="219" t="str">
        <f>IF(Sunday!D133="PLATE","PLATE"," ")</f>
        <v>PLATE</v>
      </c>
      <c r="E64" s="218">
        <f>IF(D64="PLATE",Sunday!M133," ")</f>
        <v>25</v>
      </c>
      <c r="F64" s="223">
        <f>IF(D64="PLATE",Sunday!N133," ")</f>
        <v>1</v>
      </c>
    </row>
    <row r="65" spans="1:6" ht="16.5" thickBot="1" x14ac:dyDescent="0.3">
      <c r="A65" s="229">
        <f>IF(D65="PLATE",Sunday!A12," ")</f>
        <v>11</v>
      </c>
      <c r="B65" s="231" t="str">
        <f>IF(D65="PLATE",Sunday!B12," ")</f>
        <v>Linda Goodgame</v>
      </c>
      <c r="C65" s="20" t="str">
        <f>IF(D65="PLATE",Sunday!C12," ")</f>
        <v>Castlecliff</v>
      </c>
      <c r="D65" s="219" t="str">
        <f>IF(Sunday!D12="PLATE","PLATE"," ")</f>
        <v>PLATE</v>
      </c>
      <c r="E65" s="218">
        <f>IF(D65="PLATE",Sunday!M12," ")</f>
        <v>25</v>
      </c>
      <c r="F65" s="223">
        <f>IF(D65="PLATE",Sunday!N12," ")</f>
        <v>3</v>
      </c>
    </row>
    <row r="66" spans="1:6" ht="16.5" thickBot="1" x14ac:dyDescent="0.3">
      <c r="A66" s="229">
        <f>IF(D66="PLATE",Sunday!A107," ")</f>
        <v>106</v>
      </c>
      <c r="B66" s="231" t="str">
        <f>IF(D66="PLATE",Sunday!B107," ")</f>
        <v>Betty Van Der Werf</v>
      </c>
      <c r="C66" s="20" t="str">
        <f>IF(D66="PLATE",Sunday!C107," ")</f>
        <v>Richmond</v>
      </c>
      <c r="D66" s="219" t="str">
        <f>IF(Sunday!D107="PLATE","PLATE"," ")</f>
        <v>PLATE</v>
      </c>
      <c r="E66" s="218">
        <f>IF(D66="PLATE",Sunday!M107," ")</f>
        <v>25</v>
      </c>
      <c r="F66" s="223">
        <f>IF(D66="PLATE",Sunday!N107," ")</f>
        <v>3</v>
      </c>
    </row>
    <row r="67" spans="1:6" ht="16.5" thickBot="1" x14ac:dyDescent="0.3">
      <c r="A67" s="229">
        <f>IF(D67="PLATE",Sunday!A139," ")</f>
        <v>138</v>
      </c>
      <c r="B67" s="231" t="str">
        <f>IF(D67="PLATE",Sunday!B139," ")</f>
        <v>Carol Cotton</v>
      </c>
      <c r="C67" s="20" t="str">
        <f>IF(D67="PLATE",Sunday!C139," ")</f>
        <v>Timaru Town &amp; Country</v>
      </c>
      <c r="D67" s="219" t="str">
        <f>IF(Sunday!D139="PLATE","PLATE"," ")</f>
        <v>PLATE</v>
      </c>
      <c r="E67" s="218">
        <f>IF(D67="PLATE",Sunday!M139," ")</f>
        <v>25</v>
      </c>
      <c r="F67" s="223">
        <f>IF(D67="PLATE",Sunday!N139," ")</f>
        <v>3</v>
      </c>
    </row>
    <row r="68" spans="1:6" ht="16.5" thickBot="1" x14ac:dyDescent="0.3">
      <c r="A68" s="229">
        <f>IF(D68="PLATE",Sunday!A158," ")</f>
        <v>157</v>
      </c>
      <c r="B68" s="231" t="str">
        <f>IF(D68="PLATE",Sunday!B158," ")</f>
        <v>Alicia McGuiniss</v>
      </c>
      <c r="C68" s="20" t="str">
        <f>IF(D68="PLATE",Sunday!C158," ")</f>
        <v>Johnsonville</v>
      </c>
      <c r="D68" s="219" t="str">
        <f>IF(Sunday!D158="PLATE","PLATE"," ")</f>
        <v>PLATE</v>
      </c>
      <c r="E68" s="218">
        <f>IF(D68="PLATE",Sunday!M158," ")</f>
        <v>25</v>
      </c>
      <c r="F68" s="223">
        <f>IF(D68="PLATE",Sunday!N158," ")</f>
        <v>3</v>
      </c>
    </row>
    <row r="69" spans="1:6" ht="16.5" thickBot="1" x14ac:dyDescent="0.3">
      <c r="A69" s="229">
        <f>IF(D69="PLATE",Sunday!A111," ")</f>
        <v>110</v>
      </c>
      <c r="B69" s="231" t="str">
        <f>IF(D69="PLATE",Sunday!B111," ")</f>
        <v>Leo Osborn</v>
      </c>
      <c r="C69" s="20" t="str">
        <f>IF(D69="PLATE",Sunday!C111," ")</f>
        <v>Richmond</v>
      </c>
      <c r="D69" s="219" t="str">
        <f>IF(Sunday!D111="PLATE","PLATE"," ")</f>
        <v>PLATE</v>
      </c>
      <c r="E69" s="218">
        <f>IF(D69="PLATE",Sunday!M111," ")</f>
        <v>24</v>
      </c>
      <c r="F69" s="223">
        <f>IF(D69="PLATE",Sunday!N111," ")</f>
        <v>0</v>
      </c>
    </row>
    <row r="70" spans="1:6" ht="16.5" thickBot="1" x14ac:dyDescent="0.3">
      <c r="A70" s="229">
        <f>IF(D70="PLATE",Sunday!A143," ")</f>
        <v>142</v>
      </c>
      <c r="B70" s="231" t="str">
        <f>IF(D70="PLATE",Sunday!B143," ")</f>
        <v>Rita Heke</v>
      </c>
      <c r="C70" s="20" t="str">
        <f>IF(D70="PLATE",Sunday!C143," ")</f>
        <v>Timaru Town &amp; Country</v>
      </c>
      <c r="D70" s="219" t="str">
        <f>IF(Sunday!D143="PLATE","PLATE"," ")</f>
        <v>PLATE</v>
      </c>
      <c r="E70" s="218">
        <f>IF(D70="PLATE",Sunday!M143," ")</f>
        <v>24</v>
      </c>
      <c r="F70" s="223">
        <f>IF(D70="PLATE",Sunday!N143," ")</f>
        <v>2</v>
      </c>
    </row>
    <row r="71" spans="1:6" ht="16.5" thickBot="1" x14ac:dyDescent="0.3">
      <c r="A71" s="229">
        <f>IF(D71="PLATE",Sunday!A169," ")</f>
        <v>168</v>
      </c>
      <c r="B71" s="231" t="str">
        <f>IF(D71="PLATE",Sunday!B169," ")</f>
        <v>Bill Turei</v>
      </c>
      <c r="C71" s="20" t="str">
        <f>IF(D71="PLATE",Sunday!C169," ")</f>
        <v>Cashmere</v>
      </c>
      <c r="D71" s="219" t="str">
        <f>IF(Sunday!D169="PLATE","PLATE"," ")</f>
        <v>PLATE</v>
      </c>
      <c r="E71" s="218">
        <f>IF(D71="PLATE",Sunday!M169," ")</f>
        <v>24</v>
      </c>
      <c r="F71" s="223">
        <f>IF(D71="PLATE",Sunday!N169," ")</f>
        <v>2</v>
      </c>
    </row>
    <row r="72" spans="1:6" ht="16.5" thickBot="1" x14ac:dyDescent="0.3">
      <c r="A72" s="229">
        <f>IF(D72="PLATE",Sunday!A180," ")</f>
        <v>179</v>
      </c>
      <c r="B72" s="231" t="str">
        <f>IF(D72="PLATE",Sunday!B180," ")</f>
        <v>Pat Smith</v>
      </c>
      <c r="C72" s="20" t="str">
        <f>IF(D72="PLATE",Sunday!C180," ")</f>
        <v>Invercargill Workingmens</v>
      </c>
      <c r="D72" s="219" t="str">
        <f>IF(Sunday!D180="PLATE","PLATE"," ")</f>
        <v>PLATE</v>
      </c>
      <c r="E72" s="218">
        <f>IF(D72="PLATE",Sunday!M180," ")</f>
        <v>24</v>
      </c>
      <c r="F72" s="223">
        <f>IF(D72="PLATE",Sunday!N180," ")</f>
        <v>2</v>
      </c>
    </row>
    <row r="73" spans="1:6" ht="16.5" thickBot="1" x14ac:dyDescent="0.3">
      <c r="A73" s="229">
        <f>IF(D73="PLATE",Sunday!A213," ")</f>
        <v>212</v>
      </c>
      <c r="B73" s="231" t="str">
        <f>IF(D73="PLATE",Sunday!B213," ")</f>
        <v>Houston Lee</v>
      </c>
      <c r="C73" s="20" t="str">
        <f>IF(D73="PLATE",Sunday!C213," ")</f>
        <v>Weymouth Cosmopolitan</v>
      </c>
      <c r="D73" s="219" t="str">
        <f>IF(Sunday!D213="PLATE","PLATE"," ")</f>
        <v>PLATE</v>
      </c>
      <c r="E73" s="218">
        <f>IF(D73="PLATE",Sunday!M213," ")</f>
        <v>24</v>
      </c>
      <c r="F73" s="223">
        <f>IF(D73="PLATE",Sunday!N213," ")</f>
        <v>2</v>
      </c>
    </row>
    <row r="74" spans="1:6" ht="16.5" thickBot="1" x14ac:dyDescent="0.3">
      <c r="A74" s="229">
        <f>IF(D74="PLATE",Sunday!A215," ")</f>
        <v>214</v>
      </c>
      <c r="B74" s="231" t="str">
        <f>IF(D74="PLATE",Sunday!B215," ")</f>
        <v>Diane Wildermoth</v>
      </c>
      <c r="C74" s="20" t="str">
        <f>IF(D74="PLATE",Sunday!C215," ")</f>
        <v>Weymouth Cosmopolitan</v>
      </c>
      <c r="D74" s="219" t="str">
        <f>IF(Sunday!D215="PLATE","PLATE"," ")</f>
        <v>PLATE</v>
      </c>
      <c r="E74" s="218">
        <f>IF(D74="PLATE",Sunday!M215," ")</f>
        <v>24</v>
      </c>
      <c r="F74" s="223">
        <f>IF(D74="PLATE",Sunday!N215," ")</f>
        <v>2</v>
      </c>
    </row>
    <row r="75" spans="1:6" ht="16.5" thickBot="1" x14ac:dyDescent="0.3">
      <c r="A75" s="229">
        <f>IF(D75="PLATE",Sunday!A110," ")</f>
        <v>109</v>
      </c>
      <c r="B75" s="231" t="str">
        <f>IF(D75="PLATE",Sunday!B110," ")</f>
        <v>Peter Felton</v>
      </c>
      <c r="C75" s="20" t="str">
        <f>IF(D75="PLATE",Sunday!C110," ")</f>
        <v>Richmond</v>
      </c>
      <c r="D75" s="219" t="str">
        <f>IF(Sunday!D110="PLATE","PLATE"," ")</f>
        <v>PLATE</v>
      </c>
      <c r="E75" s="218">
        <f>IF(D75="PLATE",Sunday!M110," ")</f>
        <v>24</v>
      </c>
      <c r="F75" s="223">
        <f>IF(D75="PLATE",Sunday!N110," ")</f>
        <v>4</v>
      </c>
    </row>
    <row r="76" spans="1:6" ht="16.5" thickBot="1" x14ac:dyDescent="0.3">
      <c r="A76" s="229">
        <f>IF(D76="PLATE",Sunday!A109," ")</f>
        <v>108</v>
      </c>
      <c r="B76" s="231" t="str">
        <f>IF(D76="PLATE",Sunday!B109," ")</f>
        <v>Merle Hunter</v>
      </c>
      <c r="C76" s="20" t="str">
        <f>IF(D76="PLATE",Sunday!C109," ")</f>
        <v>Richmond</v>
      </c>
      <c r="D76" s="219" t="str">
        <f>IF(Sunday!D109="PLATE","PLATE"," ")</f>
        <v>PLATE</v>
      </c>
      <c r="E76" s="218">
        <f>IF(D76="PLATE",Sunday!M109," ")</f>
        <v>23</v>
      </c>
      <c r="F76" s="223">
        <f>IF(D76="PLATE",Sunday!N109," ")</f>
        <v>1</v>
      </c>
    </row>
    <row r="77" spans="1:6" ht="16.5" thickBot="1" x14ac:dyDescent="0.3">
      <c r="A77" s="229">
        <f>IF(D77="PLATE",Sunday!A178," ")</f>
        <v>177</v>
      </c>
      <c r="B77" s="231" t="str">
        <f>IF(D77="PLATE",Sunday!B178," ")</f>
        <v>Jenny Smith</v>
      </c>
      <c r="C77" s="20" t="str">
        <f>IF(D77="PLATE",Sunday!C178," ")</f>
        <v>Invercargill Workingmens</v>
      </c>
      <c r="D77" s="219" t="str">
        <f>IF(Sunday!D178="PLATE","PLATE"," ")</f>
        <v>PLATE</v>
      </c>
      <c r="E77" s="218">
        <f>IF(D77="PLATE",Sunday!M178," ")</f>
        <v>23</v>
      </c>
      <c r="F77" s="223">
        <f>IF(D77="PLATE",Sunday!N178," ")</f>
        <v>1</v>
      </c>
    </row>
    <row r="78" spans="1:6" ht="16.5" thickBot="1" x14ac:dyDescent="0.3">
      <c r="A78" s="229">
        <f>IF(D78="PLATE",Sunday!A89," ")</f>
        <v>88</v>
      </c>
      <c r="B78" s="231" t="str">
        <f>IF(D78="PLATE",Sunday!B89," ")</f>
        <v>Lisa Kata</v>
      </c>
      <c r="C78" s="20" t="str">
        <f>IF(D78="PLATE",Sunday!C89," ")</f>
        <v>Papakura Club Inc</v>
      </c>
      <c r="D78" s="219" t="str">
        <f>IF(Sunday!D89="PLATE","PLATE"," ")</f>
        <v>PLATE</v>
      </c>
      <c r="E78" s="218">
        <f>IF(D78="PLATE",Sunday!M89," ")</f>
        <v>23</v>
      </c>
      <c r="F78" s="223">
        <f>IF(D78="PLATE",Sunday!N89," ")</f>
        <v>3</v>
      </c>
    </row>
    <row r="79" spans="1:6" ht="16.5" thickBot="1" x14ac:dyDescent="0.3">
      <c r="A79" s="229">
        <f>IF(D79="PLATE",Sunday!A112," ")</f>
        <v>111</v>
      </c>
      <c r="B79" s="231" t="str">
        <f>IF(D79="PLATE",Sunday!B112," ")</f>
        <v>Ray Corbin</v>
      </c>
      <c r="C79" s="20" t="str">
        <f>IF(D79="PLATE",Sunday!C112," ")</f>
        <v>Richmond</v>
      </c>
      <c r="D79" s="219" t="str">
        <f>IF(Sunday!D112="PLATE","PLATE"," ")</f>
        <v>PLATE</v>
      </c>
      <c r="E79" s="218">
        <f>IF(D79="PLATE",Sunday!M112," ")</f>
        <v>23</v>
      </c>
      <c r="F79" s="223">
        <f>IF(D79="PLATE",Sunday!N112," ")</f>
        <v>3</v>
      </c>
    </row>
    <row r="80" spans="1:6" ht="16.5" thickBot="1" x14ac:dyDescent="0.3">
      <c r="A80" s="229">
        <f>IF(D80="PLATE",Sunday!A174," ")</f>
        <v>173</v>
      </c>
      <c r="B80" s="231" t="str">
        <f>IF(D80="PLATE",Sunday!B174," ")</f>
        <v>Julie Henare</v>
      </c>
      <c r="C80" s="20" t="str">
        <f>IF(D80="PLATE",Sunday!C174," ")</f>
        <v>Clubs Hastings</v>
      </c>
      <c r="D80" s="219" t="str">
        <f>IF(Sunday!D174="PLATE","PLATE"," ")</f>
        <v>PLATE</v>
      </c>
      <c r="E80" s="218">
        <f>IF(D80="PLATE",Sunday!M174," ")</f>
        <v>23</v>
      </c>
      <c r="F80" s="223">
        <f>IF(D80="PLATE",Sunday!N174," ")</f>
        <v>3</v>
      </c>
    </row>
    <row r="81" spans="1:6" ht="16.5" thickBot="1" x14ac:dyDescent="0.3">
      <c r="A81" s="229">
        <f>IF(D81="PLATE",Sunday!A189," ")</f>
        <v>188</v>
      </c>
      <c r="B81" s="231" t="str">
        <f>IF(D81="PLATE",Sunday!B189," ")</f>
        <v>Dave MacBeth</v>
      </c>
      <c r="C81" s="20" t="str">
        <f>IF(D81="PLATE",Sunday!C189," ")</f>
        <v>Manurewa Cosmopolitan</v>
      </c>
      <c r="D81" s="219" t="str">
        <f>IF(Sunday!D189="PLATE","PLATE"," ")</f>
        <v>PLATE</v>
      </c>
      <c r="E81" s="218">
        <f>IF(D81="PLATE",Sunday!M189," ")</f>
        <v>23</v>
      </c>
      <c r="F81" s="223">
        <f>IF(D81="PLATE",Sunday!N189," ")</f>
        <v>5</v>
      </c>
    </row>
    <row r="82" spans="1:6" ht="16.5" thickBot="1" x14ac:dyDescent="0.3">
      <c r="A82" s="229">
        <f>IF(D82="PLATE",Sunday!A191," ")</f>
        <v>190</v>
      </c>
      <c r="B82" s="231" t="str">
        <f>IF(D82="PLATE",Sunday!B191," ")</f>
        <v>Pam Trembath</v>
      </c>
      <c r="C82" s="20" t="str">
        <f>IF(D82="PLATE",Sunday!C191," ")</f>
        <v>Manurewa Cosmopolitan</v>
      </c>
      <c r="D82" s="219" t="str">
        <f>IF(Sunday!D191="PLATE","PLATE"," ")</f>
        <v>PLATE</v>
      </c>
      <c r="E82" s="218">
        <f>IF(D82="PLATE",Sunday!M191," ")</f>
        <v>22</v>
      </c>
      <c r="F82" s="223">
        <f>IF(D82="PLATE",Sunday!N191," ")</f>
        <v>2</v>
      </c>
    </row>
    <row r="83" spans="1:6" ht="16.5" thickBot="1" x14ac:dyDescent="0.3">
      <c r="A83" s="229">
        <f>IF(D83="PLATE",Sunday!A154," ")</f>
        <v>153</v>
      </c>
      <c r="B83" s="231" t="str">
        <f>IF(D83="PLATE",Sunday!B154," ")</f>
        <v>Jaydee Davis</v>
      </c>
      <c r="C83" s="20" t="str">
        <f>IF(D83="PLATE",Sunday!C154," ")</f>
        <v>Johnsonville</v>
      </c>
      <c r="D83" s="219" t="str">
        <f>IF(Sunday!D154="PLATE","PLATE"," ")</f>
        <v>PLATE</v>
      </c>
      <c r="E83" s="218">
        <f>IF(D83="PLATE",Sunday!M154," ")</f>
        <v>22</v>
      </c>
      <c r="F83" s="223">
        <f>IF(D83="PLATE",Sunday!N154," ")</f>
        <v>4</v>
      </c>
    </row>
    <row r="84" spans="1:6" ht="16.5" thickBot="1" x14ac:dyDescent="0.3">
      <c r="A84" s="229">
        <f>IF(D84="PLATE",Sunday!A115," ")</f>
        <v>114</v>
      </c>
      <c r="B84" s="231" t="str">
        <f>IF(D84="PLATE",Sunday!B115," ")</f>
        <v>Yvette Waaha</v>
      </c>
      <c r="C84" s="20" t="str">
        <f>IF(D84="PLATE",Sunday!C115," ")</f>
        <v>Taupo Cosmopolitan</v>
      </c>
      <c r="D84" s="219" t="str">
        <f>IF(Sunday!D115="PLATE","PLATE"," ")</f>
        <v>PLATE</v>
      </c>
      <c r="E84" s="218">
        <f>IF(D84="PLATE",Sunday!M115," ")</f>
        <v>22</v>
      </c>
      <c r="F84" s="223">
        <f>IF(D84="PLATE",Sunday!N115," ")</f>
        <v>6</v>
      </c>
    </row>
    <row r="85" spans="1:6" ht="16.5" thickBot="1" x14ac:dyDescent="0.3">
      <c r="A85" s="229">
        <f>IF(D85="PLATE",Sunday!A84," ")</f>
        <v>83</v>
      </c>
      <c r="B85" s="231" t="str">
        <f>IF(D85="PLATE",Sunday!B84," ")</f>
        <v>Rhonda Aukett</v>
      </c>
      <c r="C85" s="20" t="str">
        <f>IF(D85="PLATE",Sunday!C84," ")</f>
        <v>Papakura Club Inc</v>
      </c>
      <c r="D85" s="219" t="str">
        <f>IF(Sunday!D84="PLATE","PLATE"," ")</f>
        <v>PLATE</v>
      </c>
      <c r="E85" s="218">
        <f>IF(D85="PLATE",Sunday!M84," ")</f>
        <v>21</v>
      </c>
      <c r="F85" s="223">
        <f>IF(D85="PLATE",Sunday!N84," ")</f>
        <v>1</v>
      </c>
    </row>
    <row r="86" spans="1:6" ht="16.5" thickBot="1" x14ac:dyDescent="0.3">
      <c r="A86" s="229">
        <f>IF(D86="PLATE",Sunday!A16," ")</f>
        <v>15</v>
      </c>
      <c r="B86" s="231" t="str">
        <f>IF(D86="PLATE",Sunday!B16," ")</f>
        <v>Ken Clewett</v>
      </c>
      <c r="C86" s="20" t="str">
        <f>IF(D86="PLATE",Sunday!C16," ")</f>
        <v>Castlecliff</v>
      </c>
      <c r="D86" s="219" t="str">
        <f>IF(Sunday!D16="PLATE","PLATE"," ")</f>
        <v>PLATE</v>
      </c>
      <c r="E86" s="218">
        <f>IF(D86="PLATE",Sunday!M16," ")</f>
        <v>21</v>
      </c>
      <c r="F86" s="223">
        <f>IF(D86="PLATE",Sunday!N16," ")</f>
        <v>3</v>
      </c>
    </row>
    <row r="87" spans="1:6" ht="16.5" thickBot="1" x14ac:dyDescent="0.3">
      <c r="A87" s="229">
        <f>IF(D87="PLATE",Sunday!A29," ")</f>
        <v>28</v>
      </c>
      <c r="B87" s="231" t="str">
        <f>IF(D87="PLATE",Sunday!B29," ")</f>
        <v>Judy Browning</v>
      </c>
      <c r="C87" s="20" t="str">
        <f>IF(D87="PLATE",Sunday!C29," ")</f>
        <v>Club Waimea</v>
      </c>
      <c r="D87" s="219" t="str">
        <f>IF(Sunday!D29="PLATE","PLATE"," ")</f>
        <v>PLATE</v>
      </c>
      <c r="E87" s="218">
        <f>IF(D87="PLATE",Sunday!M29," ")</f>
        <v>21</v>
      </c>
      <c r="F87" s="223">
        <f>IF(D87="PLATE",Sunday!N29," ")</f>
        <v>3</v>
      </c>
    </row>
    <row r="88" spans="1:6" ht="16.5" thickBot="1" x14ac:dyDescent="0.3">
      <c r="A88" s="229">
        <f>IF(D88="PLATE",Sunday!A94," ")</f>
        <v>93</v>
      </c>
      <c r="B88" s="231" t="str">
        <f>IF(D88="PLATE",Sunday!B94," ")</f>
        <v>Alan Neale</v>
      </c>
      <c r="C88" s="20" t="str">
        <f>IF(D88="PLATE",Sunday!C94," ")</f>
        <v>Papanui</v>
      </c>
      <c r="D88" s="219" t="str">
        <f>IF(Sunday!D94="PLATE","PLATE"," ")</f>
        <v>PLATE</v>
      </c>
      <c r="E88" s="218">
        <f>IF(D88="PLATE",Sunday!M94," ")</f>
        <v>21</v>
      </c>
      <c r="F88" s="223">
        <f>IF(D88="PLATE",Sunday!N94," ")</f>
        <v>3</v>
      </c>
    </row>
    <row r="89" spans="1:6" ht="16.5" thickBot="1" x14ac:dyDescent="0.3">
      <c r="A89" s="229">
        <f>IF(D89="PLATE",Sunday!A157," ")</f>
        <v>156</v>
      </c>
      <c r="B89" s="231" t="str">
        <f>IF(D89="PLATE",Sunday!B157," ")</f>
        <v>Jody Leach</v>
      </c>
      <c r="C89" s="20" t="str">
        <f>IF(D89="PLATE",Sunday!C157," ")</f>
        <v>Johnsonville</v>
      </c>
      <c r="D89" s="219" t="str">
        <f>IF(Sunday!D157="PLATE","PLATE"," ")</f>
        <v>PLATE</v>
      </c>
      <c r="E89" s="218">
        <f>IF(D89="PLATE",Sunday!M157," ")</f>
        <v>21</v>
      </c>
      <c r="F89" s="223">
        <f>IF(D89="PLATE",Sunday!N157," ")</f>
        <v>3</v>
      </c>
    </row>
    <row r="90" spans="1:6" ht="16.5" thickBot="1" x14ac:dyDescent="0.3">
      <c r="A90" s="229">
        <f>IF(D90="PLATE",Sunday!A214," ")</f>
        <v>213</v>
      </c>
      <c r="B90" s="231" t="str">
        <f>IF(D90="PLATE",Sunday!B214," ")</f>
        <v>Marlene Enua</v>
      </c>
      <c r="C90" s="20" t="str">
        <f>IF(D90="PLATE",Sunday!C214," ")</f>
        <v>Weymouth Cosmopolitan</v>
      </c>
      <c r="D90" s="219" t="str">
        <f>IF(Sunday!D214="PLATE","PLATE"," ")</f>
        <v>PLATE</v>
      </c>
      <c r="E90" s="218">
        <f>IF(D90="PLATE",Sunday!M214," ")</f>
        <v>21</v>
      </c>
      <c r="F90" s="223">
        <f>IF(D90="PLATE",Sunday!N214," ")</f>
        <v>3</v>
      </c>
    </row>
    <row r="91" spans="1:6" ht="16.5" thickBot="1" x14ac:dyDescent="0.3">
      <c r="A91" s="229">
        <f>IF(D91="PLATE",Sunday!A33," ")</f>
        <v>32</v>
      </c>
      <c r="B91" s="231" t="str">
        <f>IF(D91="PLATE",Sunday!B33," ")</f>
        <v>Ron Burt</v>
      </c>
      <c r="C91" s="20" t="str">
        <f>IF(D91="PLATE",Sunday!C33," ")</f>
        <v>Club Waimea</v>
      </c>
      <c r="D91" s="219" t="str">
        <f>IF(Sunday!D33="PLATE","PLATE"," ")</f>
        <v>PLATE</v>
      </c>
      <c r="E91" s="218">
        <f>IF(D91="PLATE",Sunday!M33," ")</f>
        <v>20</v>
      </c>
      <c r="F91" s="223">
        <f>IF(D91="PLATE",Sunday!N33," ")</f>
        <v>2</v>
      </c>
    </row>
    <row r="92" spans="1:6" ht="16.5" thickBot="1" x14ac:dyDescent="0.3">
      <c r="A92" s="229">
        <f>IF(D92="PLATE",Sunday!A71," ")</f>
        <v>70</v>
      </c>
      <c r="B92" s="231" t="str">
        <f>IF(D92="PLATE",Sunday!B71," ")</f>
        <v>Rodney Allfrey</v>
      </c>
      <c r="C92" s="20" t="str">
        <f>IF(D92="PLATE",Sunday!C71," ")</f>
        <v>New Brighton</v>
      </c>
      <c r="D92" s="219" t="str">
        <f>IF(Sunday!D71="PLATE","PLATE"," ")</f>
        <v>PLATE</v>
      </c>
      <c r="E92" s="218">
        <f>IF(D92="PLATE",Sunday!M71," ")</f>
        <v>20</v>
      </c>
      <c r="F92" s="223">
        <f>IF(D92="PLATE",Sunday!N71," ")</f>
        <v>2</v>
      </c>
    </row>
    <row r="93" spans="1:6" ht="16.5" thickBot="1" x14ac:dyDescent="0.3">
      <c r="A93" s="229">
        <f>IF(D93="PLATE",Sunday!A78," ")</f>
        <v>77</v>
      </c>
      <c r="B93" s="231" t="str">
        <f>IF(D93="PLATE",Sunday!B78," ")</f>
        <v>Marlene Fox</v>
      </c>
      <c r="C93" s="20" t="str">
        <f>IF(D93="PLATE",Sunday!C78," ")</f>
        <v>Oxford</v>
      </c>
      <c r="D93" s="219" t="str">
        <f>IF(Sunday!D78="PLATE","PLATE"," ")</f>
        <v>PLATE</v>
      </c>
      <c r="E93" s="218">
        <f>IF(D93="PLATE",Sunday!M78," ")</f>
        <v>20</v>
      </c>
      <c r="F93" s="223">
        <f>IF(D93="PLATE",Sunday!N78," ")</f>
        <v>2</v>
      </c>
    </row>
    <row r="94" spans="1:6" ht="16.5" thickBot="1" x14ac:dyDescent="0.3">
      <c r="A94" s="229">
        <f>IF(D94="PLATE",Sunday!A24," ")</f>
        <v>23</v>
      </c>
      <c r="B94" s="231" t="str">
        <f>IF(D94="PLATE",Sunday!B24," ")</f>
        <v>Barbara Rarity</v>
      </c>
      <c r="C94" s="20" t="str">
        <f>IF(D94="PLATE",Sunday!C24," ")</f>
        <v>Clubs of Marlborough</v>
      </c>
      <c r="D94" s="219" t="str">
        <f>IF(Sunday!D24="PLATE","PLATE"," ")</f>
        <v>PLATE</v>
      </c>
      <c r="E94" s="218">
        <f>IF(D94="PLATE",Sunday!M24," ")</f>
        <v>20</v>
      </c>
      <c r="F94" s="223">
        <f>IF(D94="PLATE",Sunday!N24," ")</f>
        <v>4</v>
      </c>
    </row>
    <row r="95" spans="1:6" ht="16.5" thickBot="1" x14ac:dyDescent="0.3">
      <c r="A95" s="229">
        <f>IF(D95="PLATE",Sunday!A146," ")</f>
        <v>145</v>
      </c>
      <c r="B95" s="231" t="str">
        <f>IF(D95="PLATE",Sunday!B146," ")</f>
        <v>Dot Collie</v>
      </c>
      <c r="C95" s="20" t="str">
        <f>IF(D95="PLATE",Sunday!C146," ")</f>
        <v>Waiuku Cosmopolitan</v>
      </c>
      <c r="D95" s="219" t="str">
        <f>IF(Sunday!D146="PLATE","PLATE"," ")</f>
        <v>PLATE</v>
      </c>
      <c r="E95" s="218">
        <f>IF(D95="PLATE",Sunday!M146," ")</f>
        <v>19</v>
      </c>
      <c r="F95" s="223">
        <f>IF(D95="PLATE",Sunday!N146," ")</f>
        <v>1</v>
      </c>
    </row>
    <row r="96" spans="1:6" ht="16.5" thickBot="1" x14ac:dyDescent="0.3">
      <c r="A96" s="229">
        <f>IF(D96="PLATE",Sunday!A160," ")</f>
        <v>159</v>
      </c>
      <c r="B96" s="231" t="str">
        <f>IF(D96="PLATE",Sunday!B160," ")</f>
        <v>Aaron Martin</v>
      </c>
      <c r="C96" s="20" t="str">
        <f>IF(D96="PLATE",Sunday!C160," ")</f>
        <v>Johnsonville</v>
      </c>
      <c r="D96" s="219" t="str">
        <f>IF(Sunday!D160="PLATE","PLATE"," ")</f>
        <v>PLATE</v>
      </c>
      <c r="E96" s="218">
        <f>IF(D96="PLATE",Sunday!M160," ")</f>
        <v>19</v>
      </c>
      <c r="F96" s="223">
        <f>IF(D96="PLATE",Sunday!N160," ")</f>
        <v>3</v>
      </c>
    </row>
    <row r="97" spans="1:6" ht="16.5" thickBot="1" x14ac:dyDescent="0.3">
      <c r="A97" s="229">
        <f>IF(D97="PLATE",Sunday!A86," ")</f>
        <v>85</v>
      </c>
      <c r="B97" s="231" t="str">
        <f>IF(D97="PLATE",Sunday!B86," ")</f>
        <v>Ana Hiku</v>
      </c>
      <c r="C97" s="20" t="str">
        <f>IF(D97="PLATE",Sunday!C86," ")</f>
        <v>Papakura Club Inc</v>
      </c>
      <c r="D97" s="219" t="str">
        <f>IF(Sunday!D86="PLATE","PLATE"," ")</f>
        <v>PLATE</v>
      </c>
      <c r="E97" s="218">
        <f>IF(D97="PLATE",Sunday!M86," ")</f>
        <v>18</v>
      </c>
      <c r="F97" s="223">
        <f>IF(D97="PLATE",Sunday!N86," ")</f>
        <v>2</v>
      </c>
    </row>
    <row r="98" spans="1:6" ht="16.5" thickBot="1" x14ac:dyDescent="0.3">
      <c r="A98" s="229">
        <f>IF(D98="PLATE",Sunday!A126," ")</f>
        <v>125</v>
      </c>
      <c r="B98" s="231" t="str">
        <f>IF(D98="PLATE",Sunday!B126," ")</f>
        <v>Joyce White</v>
      </c>
      <c r="C98" s="20" t="str">
        <f>IF(D98="PLATE",Sunday!C126," ")</f>
        <v>Temuka RSA</v>
      </c>
      <c r="D98" s="219" t="str">
        <f>IF(Sunday!D126="PLATE","PLATE"," ")</f>
        <v>PLATE</v>
      </c>
      <c r="E98" s="218">
        <f>IF(D98="PLATE",Sunday!M126," ")</f>
        <v>18</v>
      </c>
      <c r="F98" s="223">
        <f>IF(D98="PLATE",Sunday!N126," ")</f>
        <v>4</v>
      </c>
    </row>
    <row r="99" spans="1:6" ht="16.5" thickBot="1" x14ac:dyDescent="0.3">
      <c r="A99" s="229">
        <f>IF(D99="PLATE",Sunday!A198," ")</f>
        <v>197</v>
      </c>
      <c r="B99" s="231" t="str">
        <f>IF(D99="PLATE",Sunday!B198," ")</f>
        <v>Brent Berg</v>
      </c>
      <c r="C99" s="20" t="str">
        <f>IF(D99="PLATE",Sunday!C198," ")</f>
        <v>Papanui</v>
      </c>
      <c r="D99" s="219" t="str">
        <f>IF(Sunday!D198="PLATE","PLATE"," ")</f>
        <v>PLATE</v>
      </c>
      <c r="E99" s="218">
        <f>IF(D99="PLATE",Sunday!M198," ")</f>
        <v>17</v>
      </c>
      <c r="F99" s="223">
        <f>IF(D99="PLATE",Sunday!N198," ")</f>
        <v>5</v>
      </c>
    </row>
    <row r="100" spans="1:6" ht="16.5" thickBot="1" x14ac:dyDescent="0.3">
      <c r="A100" s="229">
        <f>IF(D100="PLATE",Sunday!A163," ")</f>
        <v>162</v>
      </c>
      <c r="B100" s="231" t="str">
        <f>IF(D100="PLATE",Sunday!B163," ")</f>
        <v>Paul Brynes</v>
      </c>
      <c r="C100" s="20" t="str">
        <f>IF(D100="PLATE",Sunday!C163," ")</f>
        <v>Mangere Cosmopolitan</v>
      </c>
      <c r="D100" s="219" t="str">
        <f>IF(Sunday!D163="PLATE","PLATE"," ")</f>
        <v>PLATE</v>
      </c>
      <c r="E100" s="218">
        <f>IF(D100="PLATE",Sunday!M163," ")</f>
        <v>15</v>
      </c>
      <c r="F100" s="223">
        <f>IF(D100="PLATE",Sunday!N163," ")</f>
        <v>1</v>
      </c>
    </row>
    <row r="101" spans="1:6" x14ac:dyDescent="0.25">
      <c r="A101" s="229">
        <f>IF(D101="PLATE",Sunday!A140," ")</f>
        <v>139</v>
      </c>
      <c r="B101" s="231" t="str">
        <f>IF(D101="PLATE",Sunday!B140," ")</f>
        <v>Jill Desborough</v>
      </c>
      <c r="C101" s="20" t="str">
        <f>IF(D101="PLATE",Sunday!C140," ")</f>
        <v>Timaru Town &amp; Country</v>
      </c>
      <c r="D101" s="219" t="str">
        <f>IF(Sunday!D140="PLATE","PLATE"," ")</f>
        <v>PLATE</v>
      </c>
      <c r="E101" s="218">
        <f>IF(D101="PLATE",Sunday!M140," ")</f>
        <v>15</v>
      </c>
      <c r="F101" s="223">
        <f>IF(D101="PLATE",Sunday!N140," ")</f>
        <v>3</v>
      </c>
    </row>
  </sheetData>
  <sortState xmlns:xlrd2="http://schemas.microsoft.com/office/spreadsheetml/2017/richdata2" ref="A1:F102">
    <sortCondition descending="1" ref="E2:E102"/>
    <sortCondition ref="F2:F102"/>
  </sortState>
  <pageMargins left="0.59055118110236227" right="0.59055118110236227" top="0.39370078740157483" bottom="0.39370078740157483" header="0.51181102362204722" footer="0.51181102362204722"/>
  <pageSetup paperSize="9" orientation="portrait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T218"/>
  <sheetViews>
    <sheetView workbookViewId="0">
      <selection activeCell="W13" sqref="W13"/>
    </sheetView>
  </sheetViews>
  <sheetFormatPr defaultRowHeight="15.75" x14ac:dyDescent="0.25"/>
  <cols>
    <col min="1" max="1" width="8.125" style="1" customWidth="1"/>
    <col min="2" max="3" width="21.625" customWidth="1"/>
    <col min="4" max="19" width="9.125" style="43" customWidth="1"/>
    <col min="20" max="20" width="6" style="24" customWidth="1"/>
    <col min="21" max="21" width="6.75" style="25" customWidth="1"/>
  </cols>
  <sheetData>
    <row r="1" spans="1:23" ht="63" x14ac:dyDescent="0.25">
      <c r="A1" s="75" t="s">
        <v>261</v>
      </c>
      <c r="B1" s="71" t="s">
        <v>262</v>
      </c>
      <c r="C1" s="72" t="s">
        <v>2</v>
      </c>
      <c r="D1" s="62" t="s">
        <v>293</v>
      </c>
      <c r="E1" s="73" t="s">
        <v>294</v>
      </c>
      <c r="F1" s="79" t="s">
        <v>295</v>
      </c>
      <c r="G1" s="115" t="s">
        <v>296</v>
      </c>
      <c r="H1" s="73" t="s">
        <v>297</v>
      </c>
      <c r="I1" s="74" t="s">
        <v>298</v>
      </c>
      <c r="J1" s="116" t="s">
        <v>299</v>
      </c>
      <c r="K1" s="117" t="s">
        <v>300</v>
      </c>
      <c r="L1" s="118" t="s">
        <v>301</v>
      </c>
      <c r="M1" s="79" t="s">
        <v>302</v>
      </c>
      <c r="N1" s="73" t="s">
        <v>303</v>
      </c>
      <c r="O1" s="74" t="s">
        <v>304</v>
      </c>
      <c r="P1" s="73" t="s">
        <v>305</v>
      </c>
      <c r="Q1" s="73" t="s">
        <v>306</v>
      </c>
      <c r="R1" s="79" t="s">
        <v>307</v>
      </c>
      <c r="S1" s="115" t="s">
        <v>308</v>
      </c>
      <c r="T1" s="206" t="s">
        <v>12</v>
      </c>
      <c r="U1" s="202" t="s">
        <v>13</v>
      </c>
    </row>
    <row r="2" spans="1:23" x14ac:dyDescent="0.25">
      <c r="A2" s="119">
        <f>Saturday!A217</f>
        <v>216</v>
      </c>
      <c r="B2" s="8" t="str">
        <f>Saturday!B217</f>
        <v>Mereana Arnold</v>
      </c>
      <c r="C2" s="121" t="str">
        <f>Saturday!C217</f>
        <v>Whakatane RSA</v>
      </c>
      <c r="D2" s="105">
        <f>Saturday!E217</f>
        <v>13</v>
      </c>
      <c r="E2" s="50">
        <f>Saturday!F217</f>
        <v>1</v>
      </c>
      <c r="F2" s="80">
        <f>Saturday!G217</f>
        <v>16</v>
      </c>
      <c r="G2" s="81">
        <f>Saturday!H217</f>
        <v>0</v>
      </c>
      <c r="H2" s="43">
        <f>Saturday!I217</f>
        <v>13</v>
      </c>
      <c r="I2" s="50">
        <f>Saturday!J217</f>
        <v>1</v>
      </c>
      <c r="J2" s="88">
        <f>Saturday!K217</f>
        <v>10</v>
      </c>
      <c r="K2" s="89">
        <f>Saturday!L217</f>
        <v>2</v>
      </c>
      <c r="L2" s="90">
        <f>Sunday!E217</f>
        <v>12</v>
      </c>
      <c r="M2" s="84">
        <f>Sunday!F217</f>
        <v>2</v>
      </c>
      <c r="N2" s="86">
        <f>Sunday!G217</f>
        <v>10</v>
      </c>
      <c r="O2" s="51">
        <f>Sunday!H217</f>
        <v>0</v>
      </c>
      <c r="P2" s="49">
        <f>Sunday!I217</f>
        <v>15</v>
      </c>
      <c r="Q2" s="50">
        <f>Sunday!J217</f>
        <v>1</v>
      </c>
      <c r="R2" s="80">
        <f>Sunday!K217</f>
        <v>0</v>
      </c>
      <c r="S2" s="81">
        <f>Sunday!L217</f>
        <v>0</v>
      </c>
      <c r="T2" s="24">
        <f t="shared" ref="T2:T65" si="0">D2+F2+H2+J2+L2+N2+P2+R2</f>
        <v>89</v>
      </c>
      <c r="U2" s="203">
        <f t="shared" ref="U2:U65" si="1">E2+G2+I2+K2+M2+O2+Q2+S2</f>
        <v>7</v>
      </c>
      <c r="W2" t="s">
        <v>267</v>
      </c>
    </row>
    <row r="3" spans="1:23" x14ac:dyDescent="0.25">
      <c r="A3" s="120">
        <f>Saturday!A34</f>
        <v>33</v>
      </c>
      <c r="B3" s="9" t="str">
        <f>Saturday!B34</f>
        <v>Anne Hepburn</v>
      </c>
      <c r="C3" s="122" t="str">
        <f>Saturday!C34</f>
        <v>Hornby</v>
      </c>
      <c r="D3" s="106">
        <f>Saturday!E34</f>
        <v>11</v>
      </c>
      <c r="E3" s="40">
        <f>Saturday!F34</f>
        <v>1</v>
      </c>
      <c r="F3" s="82">
        <f>Saturday!G34</f>
        <v>13</v>
      </c>
      <c r="G3" s="83">
        <f>Saturday!H34</f>
        <v>1</v>
      </c>
      <c r="H3" s="39">
        <f>Saturday!I34</f>
        <v>14</v>
      </c>
      <c r="I3" s="40">
        <f>Saturday!J34</f>
        <v>0</v>
      </c>
      <c r="J3" s="82">
        <f>Saturday!K34</f>
        <v>11</v>
      </c>
      <c r="K3" s="83">
        <f>Saturday!L34</f>
        <v>3</v>
      </c>
      <c r="L3" s="39">
        <f>Sunday!E34</f>
        <v>11</v>
      </c>
      <c r="M3" s="85">
        <f>Sunday!F34</f>
        <v>1</v>
      </c>
      <c r="N3" s="87">
        <f>Sunday!G34</f>
        <v>10</v>
      </c>
      <c r="O3" s="52">
        <f>Sunday!H34</f>
        <v>2</v>
      </c>
      <c r="P3" s="41">
        <f>Sunday!I34</f>
        <v>14</v>
      </c>
      <c r="Q3" s="40">
        <f>Sunday!J34</f>
        <v>0</v>
      </c>
      <c r="R3" s="82">
        <f>Sunday!K34</f>
        <v>0</v>
      </c>
      <c r="S3" s="83">
        <f>Sunday!L34</f>
        <v>0</v>
      </c>
      <c r="T3" s="207">
        <f t="shared" si="0"/>
        <v>84</v>
      </c>
      <c r="U3" s="201">
        <f t="shared" si="1"/>
        <v>8</v>
      </c>
      <c r="W3" t="s">
        <v>268</v>
      </c>
    </row>
    <row r="4" spans="1:23" x14ac:dyDescent="0.25">
      <c r="A4" s="120">
        <f>Saturday!A76</f>
        <v>75</v>
      </c>
      <c r="B4" s="9" t="str">
        <f>Saturday!B76</f>
        <v>Bill Wylie</v>
      </c>
      <c r="C4" s="122" t="str">
        <f>Saturday!C76</f>
        <v>Oxford</v>
      </c>
      <c r="D4" s="106">
        <f>Saturday!E76</f>
        <v>15</v>
      </c>
      <c r="E4" s="40">
        <f>Saturday!F76</f>
        <v>1</v>
      </c>
      <c r="F4" s="82">
        <f>Saturday!G76</f>
        <v>12</v>
      </c>
      <c r="G4" s="83">
        <f>Saturday!H76</f>
        <v>0</v>
      </c>
      <c r="H4" s="39">
        <f>Saturday!I76</f>
        <v>10</v>
      </c>
      <c r="I4" s="40">
        <f>Saturday!J76</f>
        <v>0</v>
      </c>
      <c r="J4" s="82">
        <f>Saturday!K76</f>
        <v>10</v>
      </c>
      <c r="K4" s="83">
        <f>Saturday!L76</f>
        <v>0</v>
      </c>
      <c r="L4" s="39">
        <f>Sunday!E76</f>
        <v>12</v>
      </c>
      <c r="M4" s="85">
        <f>Sunday!F76</f>
        <v>0</v>
      </c>
      <c r="N4" s="87">
        <f>Sunday!G76</f>
        <v>14</v>
      </c>
      <c r="O4" s="52">
        <f>Sunday!H76</f>
        <v>0</v>
      </c>
      <c r="P4" s="41">
        <f>Sunday!I76</f>
        <v>6</v>
      </c>
      <c r="Q4" s="40">
        <f>Sunday!J76</f>
        <v>0</v>
      </c>
      <c r="R4" s="82">
        <f>Sunday!K76</f>
        <v>0</v>
      </c>
      <c r="S4" s="83">
        <f>Sunday!L76</f>
        <v>0</v>
      </c>
      <c r="T4" s="207">
        <f t="shared" si="0"/>
        <v>79</v>
      </c>
      <c r="U4" s="201">
        <f t="shared" si="1"/>
        <v>1</v>
      </c>
      <c r="W4" t="s">
        <v>269</v>
      </c>
    </row>
    <row r="5" spans="1:23" x14ac:dyDescent="0.25">
      <c r="A5" s="120">
        <f>Saturday!A100</f>
        <v>99</v>
      </c>
      <c r="B5" s="9" t="str">
        <f>Saturday!B100</f>
        <v>Mele Fuimaono</v>
      </c>
      <c r="C5" s="122" t="str">
        <f>Saturday!C100</f>
        <v>Porirua Club Inc</v>
      </c>
      <c r="D5" s="106">
        <f>Saturday!E100</f>
        <v>12</v>
      </c>
      <c r="E5" s="40">
        <f>Saturday!F100</f>
        <v>2</v>
      </c>
      <c r="F5" s="82">
        <f>Saturday!G100</f>
        <v>9</v>
      </c>
      <c r="G5" s="83">
        <f>Saturday!H100</f>
        <v>1</v>
      </c>
      <c r="H5" s="39">
        <f>Saturday!I100</f>
        <v>11</v>
      </c>
      <c r="I5" s="40">
        <f>Saturday!J100</f>
        <v>3</v>
      </c>
      <c r="J5" s="82">
        <f>Saturday!K100</f>
        <v>12</v>
      </c>
      <c r="K5" s="83">
        <f>Saturday!L100</f>
        <v>0</v>
      </c>
      <c r="L5" s="39">
        <f>Sunday!E100</f>
        <v>10</v>
      </c>
      <c r="M5" s="85">
        <f>Sunday!F100</f>
        <v>0</v>
      </c>
      <c r="N5" s="87">
        <f>Sunday!G100</f>
        <v>13</v>
      </c>
      <c r="O5" s="52">
        <f>Sunday!H100</f>
        <v>1</v>
      </c>
      <c r="P5" s="41">
        <f>Sunday!I100</f>
        <v>12</v>
      </c>
      <c r="Q5" s="40">
        <f>Sunday!J100</f>
        <v>0</v>
      </c>
      <c r="R5" s="82">
        <f>Sunday!K100</f>
        <v>0</v>
      </c>
      <c r="S5" s="83">
        <f>Sunday!L100</f>
        <v>0</v>
      </c>
      <c r="T5" s="207">
        <f t="shared" si="0"/>
        <v>79</v>
      </c>
      <c r="U5" s="201">
        <f t="shared" si="1"/>
        <v>7</v>
      </c>
      <c r="W5" t="s">
        <v>270</v>
      </c>
    </row>
    <row r="6" spans="1:23" x14ac:dyDescent="0.25">
      <c r="A6" s="120">
        <f>Saturday!A183</f>
        <v>182</v>
      </c>
      <c r="B6" s="9" t="str">
        <f>Saturday!B183</f>
        <v>Vaughan Penny</v>
      </c>
      <c r="C6" s="122" t="str">
        <f>Saturday!C183</f>
        <v>Kaiapoi</v>
      </c>
      <c r="D6" s="106">
        <f>Saturday!E183</f>
        <v>7</v>
      </c>
      <c r="E6" s="40">
        <f>Saturday!F183</f>
        <v>1</v>
      </c>
      <c r="F6" s="82">
        <f>Saturday!G183</f>
        <v>12</v>
      </c>
      <c r="G6" s="83">
        <f>Saturday!H183</f>
        <v>0</v>
      </c>
      <c r="H6" s="39">
        <f>Saturday!I183</f>
        <v>10</v>
      </c>
      <c r="I6" s="40">
        <f>Saturday!J183</f>
        <v>2</v>
      </c>
      <c r="J6" s="82">
        <f>Saturday!K183</f>
        <v>13</v>
      </c>
      <c r="K6" s="83">
        <f>Saturday!L183</f>
        <v>1</v>
      </c>
      <c r="L6" s="39">
        <f>Sunday!E183</f>
        <v>9</v>
      </c>
      <c r="M6" s="85">
        <f>Sunday!F183</f>
        <v>1</v>
      </c>
      <c r="N6" s="87">
        <f>Sunday!G183</f>
        <v>12</v>
      </c>
      <c r="O6" s="52">
        <f>Sunday!H183</f>
        <v>2</v>
      </c>
      <c r="P6" s="41">
        <f>Sunday!I183</f>
        <v>16</v>
      </c>
      <c r="Q6" s="40">
        <f>Sunday!J183</f>
        <v>2</v>
      </c>
      <c r="R6" s="82">
        <f>Sunday!K183</f>
        <v>0</v>
      </c>
      <c r="S6" s="83">
        <f>Sunday!L183</f>
        <v>0</v>
      </c>
      <c r="T6" s="207">
        <f t="shared" si="0"/>
        <v>79</v>
      </c>
      <c r="U6" s="201">
        <f t="shared" si="1"/>
        <v>9</v>
      </c>
      <c r="W6" t="s">
        <v>271</v>
      </c>
    </row>
    <row r="7" spans="1:23" x14ac:dyDescent="0.25">
      <c r="A7" s="120">
        <f>Saturday!A201</f>
        <v>200</v>
      </c>
      <c r="B7" s="9" t="str">
        <f>Saturday!B201</f>
        <v>Ereti MacLean</v>
      </c>
      <c r="C7" s="122" t="str">
        <f>Saturday!C201</f>
        <v>Porirua Club Inc</v>
      </c>
      <c r="D7" s="106">
        <f>Saturday!E201</f>
        <v>14</v>
      </c>
      <c r="E7" s="40">
        <f>Saturday!F201</f>
        <v>0</v>
      </c>
      <c r="F7" s="82">
        <f>Saturday!G201</f>
        <v>7</v>
      </c>
      <c r="G7" s="83">
        <f>Saturday!H201</f>
        <v>1</v>
      </c>
      <c r="H7" s="39">
        <f>Saturday!I201</f>
        <v>10</v>
      </c>
      <c r="I7" s="40">
        <f>Saturday!J201</f>
        <v>0</v>
      </c>
      <c r="J7" s="82">
        <f>Saturday!K201</f>
        <v>15</v>
      </c>
      <c r="K7" s="83">
        <f>Saturday!L201</f>
        <v>1</v>
      </c>
      <c r="L7" s="39">
        <f>Sunday!E201</f>
        <v>13</v>
      </c>
      <c r="M7" s="85">
        <f>Sunday!F201</f>
        <v>1</v>
      </c>
      <c r="N7" s="87">
        <f>Sunday!G201</f>
        <v>8</v>
      </c>
      <c r="O7" s="52">
        <f>Sunday!H201</f>
        <v>0</v>
      </c>
      <c r="P7" s="41">
        <f>Sunday!I201</f>
        <v>11</v>
      </c>
      <c r="Q7" s="40">
        <f>Sunday!J201</f>
        <v>1</v>
      </c>
      <c r="R7" s="82">
        <f>Sunday!K201</f>
        <v>0</v>
      </c>
      <c r="S7" s="83">
        <f>Sunday!L201</f>
        <v>0</v>
      </c>
      <c r="T7" s="207">
        <f t="shared" si="0"/>
        <v>78</v>
      </c>
      <c r="U7" s="201">
        <f t="shared" si="1"/>
        <v>4</v>
      </c>
      <c r="W7" t="s">
        <v>272</v>
      </c>
    </row>
    <row r="8" spans="1:23" x14ac:dyDescent="0.25">
      <c r="A8" s="120">
        <f>Saturday!A50</f>
        <v>49</v>
      </c>
      <c r="B8" s="9" t="str">
        <f>Saturday!B50</f>
        <v>Paul Cullum</v>
      </c>
      <c r="C8" s="122" t="str">
        <f>Saturday!C50</f>
        <v>Manurewa Cosmopolitan</v>
      </c>
      <c r="D8" s="106">
        <f>Saturday!E50</f>
        <v>14</v>
      </c>
      <c r="E8" s="40">
        <f>Saturday!F50</f>
        <v>0</v>
      </c>
      <c r="F8" s="82">
        <f>Saturday!G50</f>
        <v>12</v>
      </c>
      <c r="G8" s="83">
        <f>Saturday!H50</f>
        <v>2</v>
      </c>
      <c r="H8" s="39">
        <f>Saturday!I50</f>
        <v>11</v>
      </c>
      <c r="I8" s="40">
        <f>Saturday!J50</f>
        <v>1</v>
      </c>
      <c r="J8" s="82">
        <f>Saturday!K50</f>
        <v>9</v>
      </c>
      <c r="K8" s="83">
        <f>Saturday!L50</f>
        <v>1</v>
      </c>
      <c r="L8" s="39">
        <f>Sunday!E50</f>
        <v>14</v>
      </c>
      <c r="M8" s="85">
        <f>Sunday!F50</f>
        <v>0</v>
      </c>
      <c r="N8" s="87">
        <f>Sunday!G50</f>
        <v>11</v>
      </c>
      <c r="O8" s="52">
        <f>Sunday!H50</f>
        <v>1</v>
      </c>
      <c r="P8" s="41">
        <f>Sunday!I50</f>
        <v>7</v>
      </c>
      <c r="Q8" s="40">
        <f>Sunday!J50</f>
        <v>1</v>
      </c>
      <c r="R8" s="82">
        <f>Sunday!K50</f>
        <v>0</v>
      </c>
      <c r="S8" s="83">
        <f>Sunday!L50</f>
        <v>0</v>
      </c>
      <c r="T8" s="207">
        <f t="shared" si="0"/>
        <v>78</v>
      </c>
      <c r="U8" s="201">
        <f t="shared" si="1"/>
        <v>6</v>
      </c>
    </row>
    <row r="9" spans="1:23" x14ac:dyDescent="0.25">
      <c r="A9" s="120">
        <f>Saturday!A165</f>
        <v>164</v>
      </c>
      <c r="B9" s="9" t="str">
        <f>Saturday!B165</f>
        <v>Lynette Milne</v>
      </c>
      <c r="C9" s="122" t="str">
        <f>Saturday!C165</f>
        <v>Cashmere</v>
      </c>
      <c r="D9" s="106">
        <f>Saturday!E165</f>
        <v>14</v>
      </c>
      <c r="E9" s="40">
        <f>Saturday!F165</f>
        <v>2</v>
      </c>
      <c r="F9" s="82">
        <f>Saturday!G165</f>
        <v>12</v>
      </c>
      <c r="G9" s="83">
        <f>Saturday!H165</f>
        <v>0</v>
      </c>
      <c r="H9" s="39">
        <f>Saturday!I165</f>
        <v>9</v>
      </c>
      <c r="I9" s="40">
        <f>Saturday!J165</f>
        <v>1</v>
      </c>
      <c r="J9" s="82">
        <f>Saturday!K165</f>
        <v>6</v>
      </c>
      <c r="K9" s="83">
        <f>Saturday!L165</f>
        <v>0</v>
      </c>
      <c r="L9" s="39">
        <f>Sunday!E165</f>
        <v>11</v>
      </c>
      <c r="M9" s="85">
        <f>Sunday!F165</f>
        <v>1</v>
      </c>
      <c r="N9" s="87">
        <f>Sunday!G165</f>
        <v>16</v>
      </c>
      <c r="O9" s="52">
        <f>Sunday!H165</f>
        <v>2</v>
      </c>
      <c r="P9" s="41">
        <f>Sunday!I165</f>
        <v>10</v>
      </c>
      <c r="Q9" s="40">
        <f>Sunday!J165</f>
        <v>0</v>
      </c>
      <c r="R9" s="82">
        <f>Sunday!K165</f>
        <v>0</v>
      </c>
      <c r="S9" s="83">
        <f>Sunday!L165</f>
        <v>0</v>
      </c>
      <c r="T9" s="207">
        <f t="shared" si="0"/>
        <v>78</v>
      </c>
      <c r="U9" s="201">
        <f t="shared" si="1"/>
        <v>6</v>
      </c>
    </row>
    <row r="10" spans="1:23" x14ac:dyDescent="0.25">
      <c r="A10" s="120">
        <f>Saturday!A149</f>
        <v>148</v>
      </c>
      <c r="B10" s="9" t="str">
        <f>Saturday!B149</f>
        <v>Denise McKendry</v>
      </c>
      <c r="C10" s="122" t="str">
        <f>Saturday!C149</f>
        <v>Waiuku Cosmopolitan</v>
      </c>
      <c r="D10" s="106">
        <f>Saturday!E149</f>
        <v>12</v>
      </c>
      <c r="E10" s="40">
        <f>Saturday!F149</f>
        <v>0</v>
      </c>
      <c r="F10" s="82">
        <f>Saturday!G149</f>
        <v>12</v>
      </c>
      <c r="G10" s="83">
        <f>Saturday!H149</f>
        <v>0</v>
      </c>
      <c r="H10" s="39">
        <f>Saturday!I149</f>
        <v>13</v>
      </c>
      <c r="I10" s="40">
        <f>Saturday!J149</f>
        <v>1</v>
      </c>
      <c r="J10" s="82">
        <f>Saturday!K149</f>
        <v>12</v>
      </c>
      <c r="K10" s="83">
        <f>Saturday!L149</f>
        <v>0</v>
      </c>
      <c r="L10" s="39">
        <f>Sunday!E149</f>
        <v>11</v>
      </c>
      <c r="M10" s="85">
        <f>Sunday!F149</f>
        <v>1</v>
      </c>
      <c r="N10" s="87">
        <f>Sunday!G149</f>
        <v>6</v>
      </c>
      <c r="O10" s="52">
        <f>Sunday!H149</f>
        <v>2</v>
      </c>
      <c r="P10" s="41">
        <f>Sunday!I149</f>
        <v>11</v>
      </c>
      <c r="Q10" s="40">
        <f>Sunday!J149</f>
        <v>1</v>
      </c>
      <c r="R10" s="82">
        <f>Sunday!K149</f>
        <v>0</v>
      </c>
      <c r="S10" s="83">
        <f>Sunday!L149</f>
        <v>0</v>
      </c>
      <c r="T10" s="207">
        <f t="shared" si="0"/>
        <v>77</v>
      </c>
      <c r="U10" s="201">
        <f t="shared" si="1"/>
        <v>5</v>
      </c>
    </row>
    <row r="11" spans="1:23" x14ac:dyDescent="0.25">
      <c r="A11" s="120">
        <f>Saturday!A15</f>
        <v>14</v>
      </c>
      <c r="B11" s="9" t="str">
        <f>Saturday!B15</f>
        <v>Terry Teweri</v>
      </c>
      <c r="C11" s="122" t="str">
        <f>Saturday!C15</f>
        <v>Castlecliff</v>
      </c>
      <c r="D11" s="106">
        <f>Saturday!E15</f>
        <v>13</v>
      </c>
      <c r="E11" s="40">
        <f>Saturday!F15</f>
        <v>1</v>
      </c>
      <c r="F11" s="82">
        <f>Saturday!G15</f>
        <v>14</v>
      </c>
      <c r="G11" s="83">
        <f>Saturday!H15</f>
        <v>0</v>
      </c>
      <c r="H11" s="39">
        <f>Saturday!I15</f>
        <v>14</v>
      </c>
      <c r="I11" s="40">
        <f>Saturday!J15</f>
        <v>0</v>
      </c>
      <c r="J11" s="82">
        <f>Saturday!K15</f>
        <v>11</v>
      </c>
      <c r="K11" s="83">
        <f>Saturday!L15</f>
        <v>1</v>
      </c>
      <c r="L11" s="39">
        <f>Sunday!E15</f>
        <v>9</v>
      </c>
      <c r="M11" s="85">
        <f>Sunday!F15</f>
        <v>1</v>
      </c>
      <c r="N11" s="87">
        <f>Sunday!G15</f>
        <v>5</v>
      </c>
      <c r="O11" s="52">
        <f>Sunday!H15</f>
        <v>3</v>
      </c>
      <c r="P11" s="41">
        <f>Sunday!I15</f>
        <v>11</v>
      </c>
      <c r="Q11" s="40">
        <f>Sunday!J15</f>
        <v>1</v>
      </c>
      <c r="R11" s="82">
        <f>Sunday!K15</f>
        <v>0</v>
      </c>
      <c r="S11" s="83">
        <f>Sunday!L15</f>
        <v>0</v>
      </c>
      <c r="T11" s="207">
        <f t="shared" si="0"/>
        <v>77</v>
      </c>
      <c r="U11" s="201">
        <f t="shared" si="1"/>
        <v>7</v>
      </c>
    </row>
    <row r="12" spans="1:23" x14ac:dyDescent="0.25">
      <c r="A12" s="120">
        <f>Saturday!A145</f>
        <v>144</v>
      </c>
      <c r="B12" s="9" t="str">
        <f>Saturday!B145</f>
        <v>Marie Doolan</v>
      </c>
      <c r="C12" s="122" t="str">
        <f>Saturday!C145</f>
        <v>Timaru Town &amp; Country</v>
      </c>
      <c r="D12" s="106">
        <f>Saturday!E145</f>
        <v>12</v>
      </c>
      <c r="E12" s="40">
        <f>Saturday!F145</f>
        <v>2</v>
      </c>
      <c r="F12" s="82">
        <f>Saturday!G145</f>
        <v>9</v>
      </c>
      <c r="G12" s="83">
        <f>Saturday!H145</f>
        <v>1</v>
      </c>
      <c r="H12" s="39">
        <f>Saturday!I145</f>
        <v>12</v>
      </c>
      <c r="I12" s="40">
        <f>Saturday!J145</f>
        <v>0</v>
      </c>
      <c r="J12" s="82">
        <f>Saturday!K145</f>
        <v>11</v>
      </c>
      <c r="K12" s="83">
        <f>Saturday!L145</f>
        <v>1</v>
      </c>
      <c r="L12" s="39">
        <f>Sunday!E145</f>
        <v>12</v>
      </c>
      <c r="M12" s="85">
        <f>Sunday!F145</f>
        <v>0</v>
      </c>
      <c r="N12" s="87">
        <f>Sunday!G145</f>
        <v>13</v>
      </c>
      <c r="O12" s="52">
        <f>Sunday!H145</f>
        <v>1</v>
      </c>
      <c r="P12" s="41">
        <f>Sunday!I145</f>
        <v>8</v>
      </c>
      <c r="Q12" s="40">
        <f>Sunday!J145</f>
        <v>2</v>
      </c>
      <c r="R12" s="82">
        <f>Sunday!K145</f>
        <v>0</v>
      </c>
      <c r="S12" s="83">
        <f>Sunday!L145</f>
        <v>0</v>
      </c>
      <c r="T12" s="207">
        <f t="shared" si="0"/>
        <v>77</v>
      </c>
      <c r="U12" s="201">
        <f t="shared" si="1"/>
        <v>7</v>
      </c>
    </row>
    <row r="13" spans="1:23" x14ac:dyDescent="0.25">
      <c r="A13" s="120">
        <f>Saturday!A7</f>
        <v>6</v>
      </c>
      <c r="B13" s="9" t="str">
        <f>Saturday!B7</f>
        <v>Brent Logan</v>
      </c>
      <c r="C13" s="122" t="str">
        <f>Saturday!C7</f>
        <v>Cashmere</v>
      </c>
      <c r="D13" s="106">
        <f>Saturday!E7</f>
        <v>7</v>
      </c>
      <c r="E13" s="40">
        <f>Saturday!F7</f>
        <v>1</v>
      </c>
      <c r="F13" s="82">
        <f>Saturday!G7</f>
        <v>13</v>
      </c>
      <c r="G13" s="83">
        <f>Saturday!H7</f>
        <v>1</v>
      </c>
      <c r="H13" s="39">
        <f>Saturday!I7</f>
        <v>10</v>
      </c>
      <c r="I13" s="40">
        <f>Saturday!J7</f>
        <v>0</v>
      </c>
      <c r="J13" s="82">
        <f>Saturday!K7</f>
        <v>8</v>
      </c>
      <c r="K13" s="83">
        <f>Saturday!L7</f>
        <v>0</v>
      </c>
      <c r="L13" s="39">
        <f>Sunday!E7</f>
        <v>11</v>
      </c>
      <c r="M13" s="85">
        <f>Sunday!F7</f>
        <v>1</v>
      </c>
      <c r="N13" s="87">
        <f>Sunday!G7</f>
        <v>13</v>
      </c>
      <c r="O13" s="52">
        <f>Sunday!H7</f>
        <v>1</v>
      </c>
      <c r="P13" s="41">
        <f>Sunday!I7</f>
        <v>14</v>
      </c>
      <c r="Q13" s="40">
        <f>Sunday!J7</f>
        <v>2</v>
      </c>
      <c r="R13" s="82">
        <f>Sunday!K7</f>
        <v>0</v>
      </c>
      <c r="S13" s="83">
        <f>Sunday!L7</f>
        <v>0</v>
      </c>
      <c r="T13" s="207">
        <f t="shared" si="0"/>
        <v>76</v>
      </c>
      <c r="U13" s="201">
        <f t="shared" si="1"/>
        <v>6</v>
      </c>
    </row>
    <row r="14" spans="1:23" x14ac:dyDescent="0.25">
      <c r="A14" s="120">
        <f>Saturday!A114</f>
        <v>113</v>
      </c>
      <c r="B14" s="9" t="str">
        <f>Saturday!B114</f>
        <v>Reo Waaha</v>
      </c>
      <c r="C14" s="122" t="str">
        <f>Saturday!C114</f>
        <v>Taupo Cosmopolitan</v>
      </c>
      <c r="D14" s="106">
        <f>Saturday!E114</f>
        <v>14</v>
      </c>
      <c r="E14" s="40">
        <f>Saturday!F114</f>
        <v>2</v>
      </c>
      <c r="F14" s="82">
        <f>Saturday!G114</f>
        <v>10</v>
      </c>
      <c r="G14" s="83">
        <f>Saturday!H114</f>
        <v>0</v>
      </c>
      <c r="H14" s="39">
        <f>Saturday!I114</f>
        <v>9</v>
      </c>
      <c r="I14" s="40">
        <f>Saturday!J114</f>
        <v>1</v>
      </c>
      <c r="J14" s="82">
        <f>Saturday!K114</f>
        <v>11</v>
      </c>
      <c r="K14" s="83">
        <f>Saturday!L114</f>
        <v>1</v>
      </c>
      <c r="L14" s="39">
        <f>Sunday!E114</f>
        <v>9</v>
      </c>
      <c r="M14" s="85">
        <f>Sunday!F114</f>
        <v>1</v>
      </c>
      <c r="N14" s="87">
        <f>Sunday!G114</f>
        <v>12</v>
      </c>
      <c r="O14" s="52">
        <f>Sunday!H114</f>
        <v>0</v>
      </c>
      <c r="P14" s="41">
        <f>Sunday!I114</f>
        <v>11</v>
      </c>
      <c r="Q14" s="40">
        <f>Sunday!J114</f>
        <v>1</v>
      </c>
      <c r="R14" s="82">
        <f>Sunday!K114</f>
        <v>0</v>
      </c>
      <c r="S14" s="83">
        <f>Sunday!L114</f>
        <v>0</v>
      </c>
      <c r="T14" s="207">
        <f t="shared" si="0"/>
        <v>76</v>
      </c>
      <c r="U14" s="201">
        <f t="shared" si="1"/>
        <v>6</v>
      </c>
    </row>
    <row r="15" spans="1:23" x14ac:dyDescent="0.25">
      <c r="A15" s="120">
        <f>Saturday!A148</f>
        <v>147</v>
      </c>
      <c r="B15" s="9" t="str">
        <f>Saturday!B148</f>
        <v>Lomaks Tangihaera</v>
      </c>
      <c r="C15" s="122" t="str">
        <f>Saturday!C148</f>
        <v>Waiuku Cosmopolitan</v>
      </c>
      <c r="D15" s="106">
        <f>Saturday!E148</f>
        <v>10</v>
      </c>
      <c r="E15" s="40">
        <f>Saturday!F148</f>
        <v>0</v>
      </c>
      <c r="F15" s="82">
        <f>Saturday!G148</f>
        <v>12</v>
      </c>
      <c r="G15" s="83">
        <f>Saturday!H148</f>
        <v>2</v>
      </c>
      <c r="H15" s="39">
        <f>Saturday!I148</f>
        <v>9</v>
      </c>
      <c r="I15" s="40">
        <f>Saturday!J148</f>
        <v>1</v>
      </c>
      <c r="J15" s="82">
        <f>Saturday!K148</f>
        <v>11</v>
      </c>
      <c r="K15" s="83">
        <f>Saturday!L148</f>
        <v>1</v>
      </c>
      <c r="L15" s="39">
        <f>Sunday!E148</f>
        <v>10</v>
      </c>
      <c r="M15" s="85">
        <f>Sunday!F148</f>
        <v>0</v>
      </c>
      <c r="N15" s="87">
        <f>Sunday!G148</f>
        <v>16</v>
      </c>
      <c r="O15" s="52">
        <f>Sunday!H148</f>
        <v>2</v>
      </c>
      <c r="P15" s="41">
        <f>Sunday!I148</f>
        <v>8</v>
      </c>
      <c r="Q15" s="40">
        <f>Sunday!J148</f>
        <v>0</v>
      </c>
      <c r="R15" s="82">
        <f>Sunday!K148</f>
        <v>0</v>
      </c>
      <c r="S15" s="83">
        <f>Sunday!L148</f>
        <v>0</v>
      </c>
      <c r="T15" s="207">
        <f t="shared" si="0"/>
        <v>76</v>
      </c>
      <c r="U15" s="201">
        <f t="shared" si="1"/>
        <v>6</v>
      </c>
    </row>
    <row r="16" spans="1:23" x14ac:dyDescent="0.25">
      <c r="A16" s="120">
        <f>Saturday!A147</f>
        <v>146</v>
      </c>
      <c r="B16" s="9" t="str">
        <f>Saturday!B147</f>
        <v>Trish Paora</v>
      </c>
      <c r="C16" s="122" t="str">
        <f>Saturday!C147</f>
        <v>Waiuku Cosmopolitan</v>
      </c>
      <c r="D16" s="106">
        <f>Saturday!E147</f>
        <v>7</v>
      </c>
      <c r="E16" s="40">
        <f>Saturday!F147</f>
        <v>1</v>
      </c>
      <c r="F16" s="82">
        <f>Saturday!G147</f>
        <v>12</v>
      </c>
      <c r="G16" s="83">
        <f>Saturday!H147</f>
        <v>0</v>
      </c>
      <c r="H16" s="39">
        <f>Saturday!I147</f>
        <v>9</v>
      </c>
      <c r="I16" s="40">
        <f>Saturday!J147</f>
        <v>1</v>
      </c>
      <c r="J16" s="82">
        <f>Saturday!K147</f>
        <v>12</v>
      </c>
      <c r="K16" s="83">
        <f>Saturday!L147</f>
        <v>0</v>
      </c>
      <c r="L16" s="39">
        <f>Sunday!E147</f>
        <v>11</v>
      </c>
      <c r="M16" s="85">
        <f>Sunday!F147</f>
        <v>1</v>
      </c>
      <c r="N16" s="87">
        <f>Sunday!G147</f>
        <v>12</v>
      </c>
      <c r="O16" s="52">
        <f>Sunday!H147</f>
        <v>0</v>
      </c>
      <c r="P16" s="41">
        <f>Sunday!I147</f>
        <v>12</v>
      </c>
      <c r="Q16" s="40">
        <f>Sunday!J147</f>
        <v>0</v>
      </c>
      <c r="R16" s="82">
        <f>Sunday!K147</f>
        <v>0</v>
      </c>
      <c r="S16" s="83">
        <f>Sunday!L147</f>
        <v>0</v>
      </c>
      <c r="T16" s="207">
        <f t="shared" si="0"/>
        <v>75</v>
      </c>
      <c r="U16" s="201">
        <f t="shared" si="1"/>
        <v>3</v>
      </c>
    </row>
    <row r="17" spans="1:21" x14ac:dyDescent="0.25">
      <c r="A17" s="120">
        <f>Saturday!A161</f>
        <v>160</v>
      </c>
      <c r="B17" s="9" t="str">
        <f>Saturday!B161</f>
        <v>Jimmy McCaskill</v>
      </c>
      <c r="C17" s="122" t="str">
        <f>Saturday!C161</f>
        <v>Johnsonville</v>
      </c>
      <c r="D17" s="106">
        <f>Saturday!E161</f>
        <v>12</v>
      </c>
      <c r="E17" s="40">
        <f>Saturday!F161</f>
        <v>0</v>
      </c>
      <c r="F17" s="82">
        <f>Saturday!G161</f>
        <v>14</v>
      </c>
      <c r="G17" s="83">
        <f>Saturday!H161</f>
        <v>2</v>
      </c>
      <c r="H17" s="39">
        <f>Saturday!I161</f>
        <v>7</v>
      </c>
      <c r="I17" s="40">
        <f>Saturday!J161</f>
        <v>1</v>
      </c>
      <c r="J17" s="82">
        <f>Saturday!K161</f>
        <v>9</v>
      </c>
      <c r="K17" s="83">
        <f>Saturday!L161</f>
        <v>1</v>
      </c>
      <c r="L17" s="39">
        <f>Sunday!E161</f>
        <v>12</v>
      </c>
      <c r="M17" s="85">
        <f>Sunday!F161</f>
        <v>0</v>
      </c>
      <c r="N17" s="87">
        <f>Sunday!G161</f>
        <v>11</v>
      </c>
      <c r="O17" s="52">
        <f>Sunday!H161</f>
        <v>1</v>
      </c>
      <c r="P17" s="41">
        <f>Sunday!I161</f>
        <v>10</v>
      </c>
      <c r="Q17" s="40">
        <f>Sunday!J161</f>
        <v>0</v>
      </c>
      <c r="R17" s="82">
        <f>Sunday!K161</f>
        <v>0</v>
      </c>
      <c r="S17" s="83">
        <f>Sunday!L161</f>
        <v>0</v>
      </c>
      <c r="T17" s="207">
        <f t="shared" si="0"/>
        <v>75</v>
      </c>
      <c r="U17" s="201">
        <f t="shared" si="1"/>
        <v>5</v>
      </c>
    </row>
    <row r="18" spans="1:21" x14ac:dyDescent="0.25">
      <c r="A18" s="120">
        <f>Saturday!A49</f>
        <v>48</v>
      </c>
      <c r="B18" s="9" t="str">
        <f>Saturday!B49</f>
        <v>Philip Page</v>
      </c>
      <c r="C18" s="122" t="str">
        <f>Saturday!C49</f>
        <v>Kaiapoi</v>
      </c>
      <c r="D18" s="106">
        <f>Saturday!E49</f>
        <v>7</v>
      </c>
      <c r="E18" s="40">
        <f>Saturday!F49</f>
        <v>1</v>
      </c>
      <c r="F18" s="82">
        <f>Saturday!G49</f>
        <v>10</v>
      </c>
      <c r="G18" s="83">
        <f>Saturday!H49</f>
        <v>0</v>
      </c>
      <c r="H18" s="39">
        <f>Saturday!I49</f>
        <v>14</v>
      </c>
      <c r="I18" s="40">
        <f>Saturday!J49</f>
        <v>0</v>
      </c>
      <c r="J18" s="82">
        <f>Saturday!K49</f>
        <v>11</v>
      </c>
      <c r="K18" s="83">
        <f>Saturday!L49</f>
        <v>3</v>
      </c>
      <c r="L18" s="39">
        <f>Sunday!E49</f>
        <v>5</v>
      </c>
      <c r="M18" s="85">
        <f>Sunday!F49</f>
        <v>1</v>
      </c>
      <c r="N18" s="87">
        <f>Sunday!G49</f>
        <v>13</v>
      </c>
      <c r="O18" s="52">
        <f>Sunday!H49</f>
        <v>1</v>
      </c>
      <c r="P18" s="41">
        <f>Sunday!I49</f>
        <v>15</v>
      </c>
      <c r="Q18" s="40">
        <f>Sunday!J49</f>
        <v>1</v>
      </c>
      <c r="R18" s="82">
        <f>Sunday!K49</f>
        <v>0</v>
      </c>
      <c r="S18" s="83">
        <f>Sunday!L49</f>
        <v>0</v>
      </c>
      <c r="T18" s="207">
        <f t="shared" si="0"/>
        <v>75</v>
      </c>
      <c r="U18" s="201">
        <f t="shared" si="1"/>
        <v>7</v>
      </c>
    </row>
    <row r="19" spans="1:21" x14ac:dyDescent="0.25">
      <c r="A19" s="120">
        <f>Saturday!A59</f>
        <v>58</v>
      </c>
      <c r="B19" s="9" t="str">
        <f>Saturday!B59</f>
        <v>Kelvin Banks</v>
      </c>
      <c r="C19" s="122" t="str">
        <f>Saturday!C59</f>
        <v>Nelson Suburban</v>
      </c>
      <c r="D19" s="106">
        <f>Saturday!E59</f>
        <v>11</v>
      </c>
      <c r="E19" s="40">
        <f>Saturday!F59</f>
        <v>1</v>
      </c>
      <c r="F19" s="82">
        <f>Saturday!G59</f>
        <v>11</v>
      </c>
      <c r="G19" s="83">
        <f>Saturday!H59</f>
        <v>1</v>
      </c>
      <c r="H19" s="39">
        <f>Saturday!I59</f>
        <v>14</v>
      </c>
      <c r="I19" s="40">
        <f>Saturday!J59</f>
        <v>0</v>
      </c>
      <c r="J19" s="82">
        <f>Saturday!K59</f>
        <v>10</v>
      </c>
      <c r="K19" s="83">
        <f>Saturday!L59</f>
        <v>2</v>
      </c>
      <c r="L19" s="39">
        <f>Sunday!E59</f>
        <v>6</v>
      </c>
      <c r="M19" s="85">
        <f>Sunday!F59</f>
        <v>0</v>
      </c>
      <c r="N19" s="87">
        <f>Sunday!G59</f>
        <v>10</v>
      </c>
      <c r="O19" s="52">
        <f>Sunday!H59</f>
        <v>2</v>
      </c>
      <c r="P19" s="41">
        <f>Sunday!I59</f>
        <v>13</v>
      </c>
      <c r="Q19" s="40">
        <f>Sunday!J59</f>
        <v>1</v>
      </c>
      <c r="R19" s="82">
        <f>Sunday!K59</f>
        <v>0</v>
      </c>
      <c r="S19" s="83">
        <f>Sunday!L59</f>
        <v>0</v>
      </c>
      <c r="T19" s="207">
        <f t="shared" si="0"/>
        <v>75</v>
      </c>
      <c r="U19" s="201">
        <f t="shared" si="1"/>
        <v>7</v>
      </c>
    </row>
    <row r="20" spans="1:21" x14ac:dyDescent="0.25">
      <c r="A20" s="120">
        <f>Saturday!A39</f>
        <v>38</v>
      </c>
      <c r="B20" s="9" t="str">
        <f>Saturday!B39</f>
        <v>Maree McGregor</v>
      </c>
      <c r="C20" s="122" t="str">
        <f>Saturday!C39</f>
        <v>Hornby</v>
      </c>
      <c r="D20" s="106">
        <f>Saturday!E39</f>
        <v>11</v>
      </c>
      <c r="E20" s="40">
        <f>Saturday!F39</f>
        <v>1</v>
      </c>
      <c r="F20" s="82">
        <f>Saturday!G39</f>
        <v>6</v>
      </c>
      <c r="G20" s="83">
        <f>Saturday!H39</f>
        <v>2</v>
      </c>
      <c r="H20" s="39">
        <f>Saturday!I39</f>
        <v>16</v>
      </c>
      <c r="I20" s="40">
        <f>Saturday!J39</f>
        <v>0</v>
      </c>
      <c r="J20" s="82">
        <f>Saturday!K39</f>
        <v>10</v>
      </c>
      <c r="K20" s="83">
        <f>Saturday!L39</f>
        <v>0</v>
      </c>
      <c r="L20" s="39">
        <f>Sunday!E39</f>
        <v>8</v>
      </c>
      <c r="M20" s="85">
        <f>Sunday!F39</f>
        <v>0</v>
      </c>
      <c r="N20" s="87">
        <f>Sunday!G39</f>
        <v>12</v>
      </c>
      <c r="O20" s="52">
        <f>Sunday!H39</f>
        <v>0</v>
      </c>
      <c r="P20" s="41">
        <f>Sunday!I39</f>
        <v>11</v>
      </c>
      <c r="Q20" s="40">
        <f>Sunday!J39</f>
        <v>1</v>
      </c>
      <c r="R20" s="82">
        <f>Sunday!K39</f>
        <v>0</v>
      </c>
      <c r="S20" s="83">
        <f>Sunday!L39</f>
        <v>0</v>
      </c>
      <c r="T20" s="207">
        <f t="shared" si="0"/>
        <v>74</v>
      </c>
      <c r="U20" s="201">
        <f t="shared" si="1"/>
        <v>4</v>
      </c>
    </row>
    <row r="21" spans="1:21" x14ac:dyDescent="0.25">
      <c r="A21" s="120">
        <f>Saturday!A166</f>
        <v>165</v>
      </c>
      <c r="B21" s="9" t="str">
        <f>Saturday!B166</f>
        <v>Kimberley Simpson</v>
      </c>
      <c r="C21" s="122" t="str">
        <f>Saturday!C166</f>
        <v>Cashmere</v>
      </c>
      <c r="D21" s="106">
        <f>Saturday!E166</f>
        <v>11</v>
      </c>
      <c r="E21" s="40">
        <f>Saturday!F166</f>
        <v>1</v>
      </c>
      <c r="F21" s="82">
        <f>Saturday!G166</f>
        <v>16</v>
      </c>
      <c r="G21" s="83">
        <f>Saturday!H166</f>
        <v>0</v>
      </c>
      <c r="H21" s="39">
        <f>Saturday!I166</f>
        <v>12</v>
      </c>
      <c r="I21" s="40">
        <f>Saturday!J166</f>
        <v>0</v>
      </c>
      <c r="J21" s="82">
        <f>Saturday!K166</f>
        <v>9</v>
      </c>
      <c r="K21" s="83">
        <f>Saturday!L166</f>
        <v>1</v>
      </c>
      <c r="L21" s="39">
        <f>Sunday!E166</f>
        <v>9</v>
      </c>
      <c r="M21" s="85">
        <f>Sunday!F166</f>
        <v>1</v>
      </c>
      <c r="N21" s="87">
        <f>Sunday!G166</f>
        <v>7</v>
      </c>
      <c r="O21" s="52">
        <f>Sunday!H166</f>
        <v>1</v>
      </c>
      <c r="P21" s="41">
        <f>Sunday!I166</f>
        <v>10</v>
      </c>
      <c r="Q21" s="40">
        <f>Sunday!J166</f>
        <v>0</v>
      </c>
      <c r="R21" s="82">
        <f>Sunday!K166</f>
        <v>0</v>
      </c>
      <c r="S21" s="83">
        <f>Sunday!L166</f>
        <v>0</v>
      </c>
      <c r="T21" s="207">
        <f t="shared" si="0"/>
        <v>74</v>
      </c>
      <c r="U21" s="201">
        <f t="shared" si="1"/>
        <v>4</v>
      </c>
    </row>
    <row r="22" spans="1:21" x14ac:dyDescent="0.25">
      <c r="A22" s="120">
        <f>Saturday!A159</f>
        <v>158</v>
      </c>
      <c r="B22" s="9" t="str">
        <f>Saturday!B159</f>
        <v>Flo Karini</v>
      </c>
      <c r="C22" s="122" t="str">
        <f>Saturday!C159</f>
        <v>Johnsonville</v>
      </c>
      <c r="D22" s="106">
        <f>Saturday!E159</f>
        <v>6</v>
      </c>
      <c r="E22" s="40">
        <f>Saturday!F159</f>
        <v>2</v>
      </c>
      <c r="F22" s="82">
        <f>Saturday!G159</f>
        <v>16</v>
      </c>
      <c r="G22" s="83">
        <f>Saturday!H159</f>
        <v>0</v>
      </c>
      <c r="H22" s="39">
        <f>Saturday!I159</f>
        <v>5</v>
      </c>
      <c r="I22" s="40">
        <f>Saturday!J159</f>
        <v>1</v>
      </c>
      <c r="J22" s="82">
        <f>Saturday!K159</f>
        <v>12</v>
      </c>
      <c r="K22" s="83">
        <f>Saturday!L159</f>
        <v>0</v>
      </c>
      <c r="L22" s="39">
        <f>Sunday!E159</f>
        <v>8</v>
      </c>
      <c r="M22" s="85">
        <f>Sunday!F159</f>
        <v>0</v>
      </c>
      <c r="N22" s="87">
        <f>Sunday!G159</f>
        <v>13</v>
      </c>
      <c r="O22" s="52">
        <f>Sunday!H159</f>
        <v>1</v>
      </c>
      <c r="P22" s="41">
        <f>Sunday!I159</f>
        <v>14</v>
      </c>
      <c r="Q22" s="40">
        <f>Sunday!J159</f>
        <v>2</v>
      </c>
      <c r="R22" s="82">
        <f>Sunday!K159</f>
        <v>0</v>
      </c>
      <c r="S22" s="83">
        <f>Sunday!L159</f>
        <v>0</v>
      </c>
      <c r="T22" s="207">
        <f t="shared" si="0"/>
        <v>74</v>
      </c>
      <c r="U22" s="201">
        <f t="shared" si="1"/>
        <v>6</v>
      </c>
    </row>
    <row r="23" spans="1:21" x14ac:dyDescent="0.25">
      <c r="A23" s="120">
        <f>Saturday!A6</f>
        <v>5</v>
      </c>
      <c r="B23" s="9" t="str">
        <f>Saturday!B6</f>
        <v>Gary Waterreus</v>
      </c>
      <c r="C23" s="122" t="str">
        <f>Saturday!C6</f>
        <v>Cashmere</v>
      </c>
      <c r="D23" s="106">
        <f>Saturday!E6</f>
        <v>9</v>
      </c>
      <c r="E23" s="40">
        <f>Saturday!F6</f>
        <v>1</v>
      </c>
      <c r="F23" s="82">
        <f>Saturday!G6</f>
        <v>12</v>
      </c>
      <c r="G23" s="83">
        <f>Saturday!H6</f>
        <v>0</v>
      </c>
      <c r="H23" s="39">
        <f>Saturday!I6</f>
        <v>9</v>
      </c>
      <c r="I23" s="40">
        <f>Saturday!J6</f>
        <v>1</v>
      </c>
      <c r="J23" s="82">
        <f>Saturday!K6</f>
        <v>13</v>
      </c>
      <c r="K23" s="83">
        <f>Saturday!L6</f>
        <v>1</v>
      </c>
      <c r="L23" s="39">
        <f>Sunday!E6</f>
        <v>9</v>
      </c>
      <c r="M23" s="85">
        <f>Sunday!F6</f>
        <v>3</v>
      </c>
      <c r="N23" s="87">
        <f>Sunday!G6</f>
        <v>9</v>
      </c>
      <c r="O23" s="52">
        <f>Sunday!H6</f>
        <v>1</v>
      </c>
      <c r="P23" s="41">
        <f>Sunday!I6</f>
        <v>13</v>
      </c>
      <c r="Q23" s="40">
        <f>Sunday!J6</f>
        <v>3</v>
      </c>
      <c r="R23" s="82">
        <f>Sunday!K6</f>
        <v>0</v>
      </c>
      <c r="S23" s="83">
        <f>Sunday!L6</f>
        <v>0</v>
      </c>
      <c r="T23" s="207">
        <f t="shared" si="0"/>
        <v>74</v>
      </c>
      <c r="U23" s="201">
        <f t="shared" si="1"/>
        <v>10</v>
      </c>
    </row>
    <row r="24" spans="1:21" x14ac:dyDescent="0.25">
      <c r="A24" s="120">
        <f>Saturday!A9</f>
        <v>8</v>
      </c>
      <c r="B24" s="9" t="str">
        <f>Saturday!B9</f>
        <v>Mike Austin</v>
      </c>
      <c r="C24" s="122" t="str">
        <f>Saturday!C9</f>
        <v>Cashmere</v>
      </c>
      <c r="D24" s="106">
        <f>Saturday!E9</f>
        <v>10</v>
      </c>
      <c r="E24" s="40">
        <f>Saturday!F9</f>
        <v>0</v>
      </c>
      <c r="F24" s="82">
        <f>Saturday!G9</f>
        <v>12</v>
      </c>
      <c r="G24" s="83">
        <f>Saturday!H9</f>
        <v>0</v>
      </c>
      <c r="H24" s="39">
        <f>Saturday!I9</f>
        <v>10</v>
      </c>
      <c r="I24" s="40">
        <f>Saturday!J9</f>
        <v>0</v>
      </c>
      <c r="J24" s="82">
        <f>Saturday!K9</f>
        <v>6</v>
      </c>
      <c r="K24" s="83">
        <f>Saturday!L9</f>
        <v>0</v>
      </c>
      <c r="L24" s="39">
        <f>Sunday!E9</f>
        <v>12</v>
      </c>
      <c r="M24" s="85">
        <f>Sunday!F9</f>
        <v>2</v>
      </c>
      <c r="N24" s="87">
        <f>Sunday!G9</f>
        <v>12</v>
      </c>
      <c r="O24" s="52">
        <f>Sunday!H9</f>
        <v>0</v>
      </c>
      <c r="P24" s="41">
        <f>Sunday!I9</f>
        <v>11</v>
      </c>
      <c r="Q24" s="40">
        <f>Sunday!J9</f>
        <v>1</v>
      </c>
      <c r="R24" s="82">
        <f>Sunday!K9</f>
        <v>0</v>
      </c>
      <c r="S24" s="83">
        <f>Sunday!L9</f>
        <v>0</v>
      </c>
      <c r="T24" s="207">
        <f t="shared" si="0"/>
        <v>73</v>
      </c>
      <c r="U24" s="201">
        <f t="shared" si="1"/>
        <v>3</v>
      </c>
    </row>
    <row r="25" spans="1:21" x14ac:dyDescent="0.25">
      <c r="A25" s="120">
        <f>Saturday!A4</f>
        <v>3</v>
      </c>
      <c r="B25" s="9" t="str">
        <f>Saturday!B4</f>
        <v>Tim Williams</v>
      </c>
      <c r="C25" s="122" t="str">
        <f>Saturday!C4</f>
        <v>Cashmere</v>
      </c>
      <c r="D25" s="106">
        <f>Saturday!E4</f>
        <v>8</v>
      </c>
      <c r="E25" s="40">
        <f>Saturday!F4</f>
        <v>0</v>
      </c>
      <c r="F25" s="82">
        <f>Saturday!G4</f>
        <v>12</v>
      </c>
      <c r="G25" s="83">
        <f>Saturday!H4</f>
        <v>0</v>
      </c>
      <c r="H25" s="39">
        <f>Saturday!I4</f>
        <v>12</v>
      </c>
      <c r="I25" s="40">
        <f>Saturday!J4</f>
        <v>0</v>
      </c>
      <c r="J25" s="82">
        <f>Saturday!K4</f>
        <v>12</v>
      </c>
      <c r="K25" s="83">
        <f>Saturday!L4</f>
        <v>0</v>
      </c>
      <c r="L25" s="39">
        <f>Sunday!E4</f>
        <v>8</v>
      </c>
      <c r="M25" s="85">
        <f>Sunday!F4</f>
        <v>0</v>
      </c>
      <c r="N25" s="87">
        <f>Sunday!G4</f>
        <v>6</v>
      </c>
      <c r="O25" s="52">
        <f>Sunday!H4</f>
        <v>0</v>
      </c>
      <c r="P25" s="41">
        <f>Sunday!I4</f>
        <v>14</v>
      </c>
      <c r="Q25" s="40">
        <f>Sunday!J4</f>
        <v>0</v>
      </c>
      <c r="R25" s="82">
        <f>Sunday!K4</f>
        <v>0</v>
      </c>
      <c r="S25" s="83">
        <f>Sunday!L4</f>
        <v>0</v>
      </c>
      <c r="T25" s="207">
        <f t="shared" si="0"/>
        <v>72</v>
      </c>
      <c r="U25" s="201">
        <f t="shared" si="1"/>
        <v>0</v>
      </c>
    </row>
    <row r="26" spans="1:21" x14ac:dyDescent="0.25">
      <c r="A26" s="120">
        <f>Saturday!A122</f>
        <v>121</v>
      </c>
      <c r="B26" s="9" t="str">
        <f>Saturday!B122</f>
        <v>Rex Baucke</v>
      </c>
      <c r="C26" s="122" t="str">
        <f>Saturday!C122</f>
        <v>Temuka RSA</v>
      </c>
      <c r="D26" s="106">
        <f>Saturday!E122</f>
        <v>12</v>
      </c>
      <c r="E26" s="40">
        <f>Saturday!F122</f>
        <v>0</v>
      </c>
      <c r="F26" s="82">
        <f>Saturday!G122</f>
        <v>14</v>
      </c>
      <c r="G26" s="83">
        <f>Saturday!H122</f>
        <v>0</v>
      </c>
      <c r="H26" s="39">
        <f>Saturday!I122</f>
        <v>6</v>
      </c>
      <c r="I26" s="40">
        <f>Saturday!J122</f>
        <v>2</v>
      </c>
      <c r="J26" s="82">
        <f>Saturday!K122</f>
        <v>6</v>
      </c>
      <c r="K26" s="83">
        <f>Saturday!L122</f>
        <v>0</v>
      </c>
      <c r="L26" s="39">
        <f>Sunday!E122</f>
        <v>10</v>
      </c>
      <c r="M26" s="85">
        <f>Sunday!F122</f>
        <v>0</v>
      </c>
      <c r="N26" s="87">
        <f>Sunday!G122</f>
        <v>12</v>
      </c>
      <c r="O26" s="52">
        <f>Sunday!H122</f>
        <v>0</v>
      </c>
      <c r="P26" s="41">
        <f>Sunday!I122</f>
        <v>12</v>
      </c>
      <c r="Q26" s="40">
        <f>Sunday!J122</f>
        <v>0</v>
      </c>
      <c r="R26" s="82">
        <f>Sunday!K122</f>
        <v>0</v>
      </c>
      <c r="S26" s="83">
        <f>Sunday!L122</f>
        <v>0</v>
      </c>
      <c r="T26" s="207">
        <f t="shared" si="0"/>
        <v>72</v>
      </c>
      <c r="U26" s="201">
        <f t="shared" si="1"/>
        <v>2</v>
      </c>
    </row>
    <row r="27" spans="1:21" x14ac:dyDescent="0.25">
      <c r="A27" s="120">
        <f>Saturday!A101</f>
        <v>100</v>
      </c>
      <c r="B27" s="9" t="str">
        <f>Saturday!B101</f>
        <v>Graham Stronach</v>
      </c>
      <c r="C27" s="122" t="str">
        <f>Saturday!C101</f>
        <v>Porirua Club Inc</v>
      </c>
      <c r="D27" s="106">
        <f>Saturday!E101</f>
        <v>10</v>
      </c>
      <c r="E27" s="40">
        <f>Saturday!F101</f>
        <v>0</v>
      </c>
      <c r="F27" s="82">
        <f>Saturday!G101</f>
        <v>12</v>
      </c>
      <c r="G27" s="83">
        <f>Saturday!H101</f>
        <v>0</v>
      </c>
      <c r="H27" s="39">
        <f>Saturday!I101</f>
        <v>7</v>
      </c>
      <c r="I27" s="40">
        <f>Saturday!J101</f>
        <v>1</v>
      </c>
      <c r="J27" s="82">
        <f>Saturday!K101</f>
        <v>12</v>
      </c>
      <c r="K27" s="83">
        <f>Saturday!L101</f>
        <v>0</v>
      </c>
      <c r="L27" s="39">
        <f>Sunday!E101</f>
        <v>9</v>
      </c>
      <c r="M27" s="85">
        <f>Sunday!F101</f>
        <v>1</v>
      </c>
      <c r="N27" s="87">
        <f>Sunday!G101</f>
        <v>11</v>
      </c>
      <c r="O27" s="52">
        <f>Sunday!H101</f>
        <v>1</v>
      </c>
      <c r="P27" s="41">
        <f>Sunday!I101</f>
        <v>11</v>
      </c>
      <c r="Q27" s="40">
        <f>Sunday!J101</f>
        <v>3</v>
      </c>
      <c r="R27" s="82">
        <f>Sunday!K101</f>
        <v>0</v>
      </c>
      <c r="S27" s="83">
        <f>Sunday!L101</f>
        <v>0</v>
      </c>
      <c r="T27" s="207">
        <f t="shared" si="0"/>
        <v>72</v>
      </c>
      <c r="U27" s="201">
        <f t="shared" si="1"/>
        <v>6</v>
      </c>
    </row>
    <row r="28" spans="1:21" x14ac:dyDescent="0.25">
      <c r="A28" s="120">
        <f>Saturday!A30</f>
        <v>29</v>
      </c>
      <c r="B28" s="9" t="str">
        <f>Saturday!B30</f>
        <v>Michael Browning</v>
      </c>
      <c r="C28" s="122" t="str">
        <f>Saturday!C30</f>
        <v>Club Waimea</v>
      </c>
      <c r="D28" s="106">
        <f>Saturday!E30</f>
        <v>13</v>
      </c>
      <c r="E28" s="40">
        <f>Saturday!F30</f>
        <v>1</v>
      </c>
      <c r="F28" s="82">
        <f>Saturday!G30</f>
        <v>12</v>
      </c>
      <c r="G28" s="83">
        <f>Saturday!H30</f>
        <v>0</v>
      </c>
      <c r="H28" s="39">
        <f>Saturday!I30</f>
        <v>10</v>
      </c>
      <c r="I28" s="40">
        <f>Saturday!J30</f>
        <v>2</v>
      </c>
      <c r="J28" s="82">
        <f>Saturday!K30</f>
        <v>11</v>
      </c>
      <c r="K28" s="83">
        <f>Saturday!L30</f>
        <v>1</v>
      </c>
      <c r="L28" s="39">
        <f>Sunday!E30</f>
        <v>10</v>
      </c>
      <c r="M28" s="85">
        <f>Sunday!F30</f>
        <v>0</v>
      </c>
      <c r="N28" s="87">
        <f>Sunday!G30</f>
        <v>7</v>
      </c>
      <c r="O28" s="52">
        <f>Sunday!H30</f>
        <v>1</v>
      </c>
      <c r="P28" s="41">
        <f>Sunday!I30</f>
        <v>9</v>
      </c>
      <c r="Q28" s="40">
        <f>Sunday!J30</f>
        <v>3</v>
      </c>
      <c r="R28" s="82">
        <f>Sunday!K30</f>
        <v>0</v>
      </c>
      <c r="S28" s="83">
        <f>Sunday!L30</f>
        <v>0</v>
      </c>
      <c r="T28" s="207">
        <f t="shared" si="0"/>
        <v>72</v>
      </c>
      <c r="U28" s="201">
        <f t="shared" si="1"/>
        <v>8</v>
      </c>
    </row>
    <row r="29" spans="1:21" x14ac:dyDescent="0.25">
      <c r="A29" s="120">
        <f>Saturday!A36</f>
        <v>35</v>
      </c>
      <c r="B29" s="9" t="str">
        <f>Saturday!B36</f>
        <v>Lorraine Cole</v>
      </c>
      <c r="C29" s="122" t="str">
        <f>Saturday!C36</f>
        <v>Hornby</v>
      </c>
      <c r="D29" s="106">
        <f>Saturday!E36</f>
        <v>10</v>
      </c>
      <c r="E29" s="40">
        <f>Saturday!F36</f>
        <v>0</v>
      </c>
      <c r="F29" s="82">
        <f>Saturday!G36</f>
        <v>11</v>
      </c>
      <c r="G29" s="83">
        <f>Saturday!H36</f>
        <v>1</v>
      </c>
      <c r="H29" s="39">
        <f>Saturday!I36</f>
        <v>12</v>
      </c>
      <c r="I29" s="40">
        <f>Saturday!J36</f>
        <v>4</v>
      </c>
      <c r="J29" s="82">
        <f>Saturday!K36</f>
        <v>8</v>
      </c>
      <c r="K29" s="83">
        <f>Saturday!L36</f>
        <v>2</v>
      </c>
      <c r="L29" s="39">
        <f>Sunday!E36</f>
        <v>10</v>
      </c>
      <c r="M29" s="85">
        <f>Sunday!F36</f>
        <v>0</v>
      </c>
      <c r="N29" s="87">
        <f>Sunday!G36</f>
        <v>8</v>
      </c>
      <c r="O29" s="52">
        <f>Sunday!H36</f>
        <v>0</v>
      </c>
      <c r="P29" s="41">
        <f>Sunday!I36</f>
        <v>13</v>
      </c>
      <c r="Q29" s="40">
        <f>Sunday!J36</f>
        <v>1</v>
      </c>
      <c r="R29" s="82">
        <f>Sunday!K36</f>
        <v>0</v>
      </c>
      <c r="S29" s="83">
        <f>Sunday!L36</f>
        <v>0</v>
      </c>
      <c r="T29" s="207">
        <f t="shared" si="0"/>
        <v>72</v>
      </c>
      <c r="U29" s="201">
        <f t="shared" si="1"/>
        <v>8</v>
      </c>
    </row>
    <row r="30" spans="1:21" x14ac:dyDescent="0.25">
      <c r="A30" s="120">
        <f>Saturday!A43</f>
        <v>42</v>
      </c>
      <c r="B30" s="9" t="str">
        <f>Saturday!B43</f>
        <v>Ngaire McNicol</v>
      </c>
      <c r="C30" s="122" t="str">
        <f>Saturday!C43</f>
        <v>Kaiapoi</v>
      </c>
      <c r="D30" s="106">
        <f>Saturday!E43</f>
        <v>8</v>
      </c>
      <c r="E30" s="40">
        <f>Saturday!F43</f>
        <v>0</v>
      </c>
      <c r="F30" s="82">
        <f>Saturday!G43</f>
        <v>12</v>
      </c>
      <c r="G30" s="83">
        <f>Saturday!H43</f>
        <v>0</v>
      </c>
      <c r="H30" s="39">
        <f>Saturday!I43</f>
        <v>11</v>
      </c>
      <c r="I30" s="40">
        <f>Saturday!J43</f>
        <v>1</v>
      </c>
      <c r="J30" s="82">
        <f>Saturday!K43</f>
        <v>12</v>
      </c>
      <c r="K30" s="83">
        <f>Saturday!L43</f>
        <v>0</v>
      </c>
      <c r="L30" s="39">
        <f>Sunday!E43</f>
        <v>6</v>
      </c>
      <c r="M30" s="85">
        <f>Sunday!F43</f>
        <v>0</v>
      </c>
      <c r="N30" s="87">
        <f>Sunday!G43</f>
        <v>12</v>
      </c>
      <c r="O30" s="52">
        <f>Sunday!H43</f>
        <v>2</v>
      </c>
      <c r="P30" s="41">
        <f>Sunday!I43</f>
        <v>10</v>
      </c>
      <c r="Q30" s="40">
        <f>Sunday!J43</f>
        <v>0</v>
      </c>
      <c r="R30" s="82">
        <f>Sunday!K43</f>
        <v>0</v>
      </c>
      <c r="S30" s="83">
        <f>Sunday!L43</f>
        <v>0</v>
      </c>
      <c r="T30" s="207">
        <f t="shared" si="0"/>
        <v>71</v>
      </c>
      <c r="U30" s="201">
        <f t="shared" si="1"/>
        <v>3</v>
      </c>
    </row>
    <row r="31" spans="1:21" x14ac:dyDescent="0.25">
      <c r="A31" s="120">
        <f>Saturday!A197</f>
        <v>196</v>
      </c>
      <c r="B31" s="9" t="str">
        <f>Saturday!B197</f>
        <v>Pam Gifkins</v>
      </c>
      <c r="C31" s="122" t="str">
        <f>Saturday!C197</f>
        <v>Papanui</v>
      </c>
      <c r="D31" s="106">
        <f>Saturday!E197</f>
        <v>8</v>
      </c>
      <c r="E31" s="40">
        <f>Saturday!F197</f>
        <v>0</v>
      </c>
      <c r="F31" s="82">
        <f>Saturday!G197</f>
        <v>12</v>
      </c>
      <c r="G31" s="83">
        <f>Saturday!H197</f>
        <v>0</v>
      </c>
      <c r="H31" s="39">
        <f>Saturday!I197</f>
        <v>11</v>
      </c>
      <c r="I31" s="40">
        <f>Saturday!J197</f>
        <v>1</v>
      </c>
      <c r="J31" s="82">
        <f>Saturday!K197</f>
        <v>15</v>
      </c>
      <c r="K31" s="83">
        <f>Saturday!L197</f>
        <v>1</v>
      </c>
      <c r="L31" s="39">
        <f>Sunday!E197</f>
        <v>8</v>
      </c>
      <c r="M31" s="85">
        <f>Sunday!F197</f>
        <v>0</v>
      </c>
      <c r="N31" s="87">
        <f>Sunday!G197</f>
        <v>8</v>
      </c>
      <c r="O31" s="52">
        <f>Sunday!H197</f>
        <v>2</v>
      </c>
      <c r="P31" s="41">
        <f>Sunday!I197</f>
        <v>9</v>
      </c>
      <c r="Q31" s="40">
        <f>Sunday!J197</f>
        <v>1</v>
      </c>
      <c r="R31" s="82">
        <f>Sunday!K197</f>
        <v>0</v>
      </c>
      <c r="S31" s="83">
        <f>Sunday!L197</f>
        <v>0</v>
      </c>
      <c r="T31" s="207">
        <f t="shared" si="0"/>
        <v>71</v>
      </c>
      <c r="U31" s="201">
        <f t="shared" si="1"/>
        <v>5</v>
      </c>
    </row>
    <row r="32" spans="1:21" x14ac:dyDescent="0.25">
      <c r="A32" s="120">
        <f>Saturday!A102</f>
        <v>101</v>
      </c>
      <c r="B32" s="9" t="str">
        <f>Saturday!B102</f>
        <v>Penny Wiparata</v>
      </c>
      <c r="C32" s="122" t="str">
        <f>Saturday!C102</f>
        <v>Porirua Club Inc</v>
      </c>
      <c r="D32" s="106">
        <f>Saturday!E102</f>
        <v>6</v>
      </c>
      <c r="E32" s="40">
        <f>Saturday!F102</f>
        <v>0</v>
      </c>
      <c r="F32" s="82">
        <f>Saturday!G102</f>
        <v>10</v>
      </c>
      <c r="G32" s="83">
        <f>Saturday!H102</f>
        <v>0</v>
      </c>
      <c r="H32" s="39">
        <f>Saturday!I102</f>
        <v>10</v>
      </c>
      <c r="I32" s="40">
        <f>Saturday!J102</f>
        <v>2</v>
      </c>
      <c r="J32" s="82">
        <f>Saturday!K102</f>
        <v>13</v>
      </c>
      <c r="K32" s="83">
        <f>Saturday!L102</f>
        <v>1</v>
      </c>
      <c r="L32" s="39">
        <f>Sunday!E102</f>
        <v>12</v>
      </c>
      <c r="M32" s="85">
        <f>Sunday!F102</f>
        <v>0</v>
      </c>
      <c r="N32" s="87">
        <f>Sunday!G102</f>
        <v>11</v>
      </c>
      <c r="O32" s="52">
        <f>Sunday!H102</f>
        <v>1</v>
      </c>
      <c r="P32" s="41">
        <f>Sunday!I102</f>
        <v>9</v>
      </c>
      <c r="Q32" s="40">
        <f>Sunday!J102</f>
        <v>3</v>
      </c>
      <c r="R32" s="82">
        <f>Sunday!K102</f>
        <v>0</v>
      </c>
      <c r="S32" s="83">
        <f>Sunday!L102</f>
        <v>0</v>
      </c>
      <c r="T32" s="207">
        <f t="shared" si="0"/>
        <v>71</v>
      </c>
      <c r="U32" s="201">
        <f t="shared" si="1"/>
        <v>7</v>
      </c>
    </row>
    <row r="33" spans="1:21" x14ac:dyDescent="0.25">
      <c r="A33" s="120">
        <f>Saturday!A79</f>
        <v>78</v>
      </c>
      <c r="B33" s="9" t="str">
        <f>Saturday!B79</f>
        <v>Keri Clarke</v>
      </c>
      <c r="C33" s="122" t="str">
        <f>Saturday!C79</f>
        <v>Oxford</v>
      </c>
      <c r="D33" s="106">
        <f>Saturday!E79</f>
        <v>9</v>
      </c>
      <c r="E33" s="40">
        <f>Saturday!F79</f>
        <v>1</v>
      </c>
      <c r="F33" s="82">
        <f>Saturday!G79</f>
        <v>13</v>
      </c>
      <c r="G33" s="83">
        <f>Saturday!H79</f>
        <v>3</v>
      </c>
      <c r="H33" s="39">
        <f>Saturday!I79</f>
        <v>6</v>
      </c>
      <c r="I33" s="40">
        <f>Saturday!J79</f>
        <v>0</v>
      </c>
      <c r="J33" s="82">
        <f>Saturday!K79</f>
        <v>9</v>
      </c>
      <c r="K33" s="83">
        <f>Saturday!L79</f>
        <v>1</v>
      </c>
      <c r="L33" s="39">
        <f>Sunday!E79</f>
        <v>9</v>
      </c>
      <c r="M33" s="85">
        <f>Sunday!F79</f>
        <v>3</v>
      </c>
      <c r="N33" s="87">
        <f>Sunday!G79</f>
        <v>16</v>
      </c>
      <c r="O33" s="52">
        <f>Sunday!H79</f>
        <v>0</v>
      </c>
      <c r="P33" s="41">
        <f>Sunday!I79</f>
        <v>9</v>
      </c>
      <c r="Q33" s="40">
        <f>Sunday!J79</f>
        <v>1</v>
      </c>
      <c r="R33" s="82">
        <f>Sunday!K79</f>
        <v>0</v>
      </c>
      <c r="S33" s="83">
        <f>Sunday!L79</f>
        <v>0</v>
      </c>
      <c r="T33" s="207">
        <f t="shared" si="0"/>
        <v>71</v>
      </c>
      <c r="U33" s="201">
        <f t="shared" si="1"/>
        <v>9</v>
      </c>
    </row>
    <row r="34" spans="1:21" x14ac:dyDescent="0.25">
      <c r="A34" s="120">
        <f>Saturday!A97</f>
        <v>96</v>
      </c>
      <c r="B34" s="9" t="str">
        <f>Saturday!B97</f>
        <v>Len Gee</v>
      </c>
      <c r="C34" s="122" t="str">
        <f>Saturday!C97</f>
        <v>Papanui</v>
      </c>
      <c r="D34" s="106">
        <f>Saturday!E97</f>
        <v>8</v>
      </c>
      <c r="E34" s="40">
        <f>Saturday!F97</f>
        <v>2</v>
      </c>
      <c r="F34" s="82">
        <f>Saturday!G97</f>
        <v>8</v>
      </c>
      <c r="G34" s="83">
        <f>Saturday!H97</f>
        <v>2</v>
      </c>
      <c r="H34" s="39">
        <f>Saturday!I97</f>
        <v>12</v>
      </c>
      <c r="I34" s="40">
        <f>Saturday!J97</f>
        <v>0</v>
      </c>
      <c r="J34" s="82">
        <f>Saturday!K97</f>
        <v>13</v>
      </c>
      <c r="K34" s="83">
        <f>Saturday!L97</f>
        <v>1</v>
      </c>
      <c r="L34" s="39">
        <f>Sunday!E97</f>
        <v>9</v>
      </c>
      <c r="M34" s="85">
        <f>Sunday!F97</f>
        <v>1</v>
      </c>
      <c r="N34" s="87">
        <f>Sunday!G97</f>
        <v>12</v>
      </c>
      <c r="O34" s="52">
        <f>Sunday!H97</f>
        <v>2</v>
      </c>
      <c r="P34" s="41">
        <f>Sunday!I97</f>
        <v>9</v>
      </c>
      <c r="Q34" s="40">
        <f>Sunday!J97</f>
        <v>1</v>
      </c>
      <c r="R34" s="82">
        <f>Sunday!K97</f>
        <v>0</v>
      </c>
      <c r="S34" s="83">
        <f>Sunday!L97</f>
        <v>0</v>
      </c>
      <c r="T34" s="207">
        <f t="shared" si="0"/>
        <v>71</v>
      </c>
      <c r="U34" s="201">
        <f t="shared" si="1"/>
        <v>9</v>
      </c>
    </row>
    <row r="35" spans="1:21" x14ac:dyDescent="0.25">
      <c r="A35" s="120">
        <f>Saturday!A37</f>
        <v>36</v>
      </c>
      <c r="B35" s="9" t="str">
        <f>Saturday!B37</f>
        <v>Patricia Cole</v>
      </c>
      <c r="C35" s="122" t="str">
        <f>Saturday!C37</f>
        <v>Hornby</v>
      </c>
      <c r="D35" s="106">
        <f>Saturday!E37</f>
        <v>13</v>
      </c>
      <c r="E35" s="40">
        <f>Saturday!F37</f>
        <v>1</v>
      </c>
      <c r="F35" s="82">
        <f>Saturday!G37</f>
        <v>8</v>
      </c>
      <c r="G35" s="83">
        <f>Saturday!H37</f>
        <v>0</v>
      </c>
      <c r="H35" s="39">
        <f>Saturday!I37</f>
        <v>4</v>
      </c>
      <c r="I35" s="40">
        <f>Saturday!J37</f>
        <v>0</v>
      </c>
      <c r="J35" s="82">
        <f>Saturday!K37</f>
        <v>10</v>
      </c>
      <c r="K35" s="83">
        <f>Saturday!L37</f>
        <v>0</v>
      </c>
      <c r="L35" s="39">
        <f>Sunday!E37</f>
        <v>9</v>
      </c>
      <c r="M35" s="85">
        <f>Sunday!F37</f>
        <v>1</v>
      </c>
      <c r="N35" s="87">
        <f>Sunday!G37</f>
        <v>16</v>
      </c>
      <c r="O35" s="52">
        <f>Sunday!H37</f>
        <v>0</v>
      </c>
      <c r="P35" s="41">
        <f>Sunday!I37</f>
        <v>10</v>
      </c>
      <c r="Q35" s="40">
        <f>Sunday!J37</f>
        <v>0</v>
      </c>
      <c r="R35" s="82">
        <f>Sunday!K37</f>
        <v>0</v>
      </c>
      <c r="S35" s="83">
        <f>Sunday!L37</f>
        <v>0</v>
      </c>
      <c r="T35" s="207">
        <f t="shared" si="0"/>
        <v>70</v>
      </c>
      <c r="U35" s="201">
        <f t="shared" si="1"/>
        <v>2</v>
      </c>
    </row>
    <row r="36" spans="1:21" x14ac:dyDescent="0.25">
      <c r="A36" s="120">
        <f>Saturday!A44</f>
        <v>43</v>
      </c>
      <c r="B36" s="9" t="str">
        <f>Saturday!B44</f>
        <v>Gavin Baynon</v>
      </c>
      <c r="C36" s="122" t="str">
        <f>Saturday!C44</f>
        <v>Kaiapoi</v>
      </c>
      <c r="D36" s="106">
        <f>Saturday!E44</f>
        <v>12</v>
      </c>
      <c r="E36" s="40">
        <f>Saturday!F44</f>
        <v>0</v>
      </c>
      <c r="F36" s="82">
        <f>Saturday!G44</f>
        <v>4</v>
      </c>
      <c r="G36" s="83">
        <f>Saturday!H44</f>
        <v>0</v>
      </c>
      <c r="H36" s="39">
        <f>Saturday!I44</f>
        <v>16</v>
      </c>
      <c r="I36" s="40">
        <f>Saturday!J44</f>
        <v>0</v>
      </c>
      <c r="J36" s="82">
        <f>Saturday!K44</f>
        <v>11</v>
      </c>
      <c r="K36" s="83">
        <f>Saturday!L44</f>
        <v>1</v>
      </c>
      <c r="L36" s="39">
        <f>Sunday!E44</f>
        <v>10</v>
      </c>
      <c r="M36" s="85">
        <f>Sunday!F44</f>
        <v>0</v>
      </c>
      <c r="N36" s="87">
        <f>Sunday!G44</f>
        <v>7</v>
      </c>
      <c r="O36" s="52">
        <f>Sunday!H44</f>
        <v>1</v>
      </c>
      <c r="P36" s="41">
        <f>Sunday!I44</f>
        <v>10</v>
      </c>
      <c r="Q36" s="40">
        <f>Sunday!J44</f>
        <v>0</v>
      </c>
      <c r="R36" s="82">
        <f>Sunday!K44</f>
        <v>0</v>
      </c>
      <c r="S36" s="83">
        <f>Sunday!L44</f>
        <v>0</v>
      </c>
      <c r="T36" s="207">
        <f t="shared" si="0"/>
        <v>70</v>
      </c>
      <c r="U36" s="201">
        <f t="shared" si="1"/>
        <v>2</v>
      </c>
    </row>
    <row r="37" spans="1:21" x14ac:dyDescent="0.25">
      <c r="A37" s="120">
        <f>Saturday!A75</f>
        <v>74</v>
      </c>
      <c r="B37" s="9" t="str">
        <f>Saturday!B75</f>
        <v>Trevor Goodgame</v>
      </c>
      <c r="C37" s="122" t="str">
        <f>Saturday!C75</f>
        <v>Oxford</v>
      </c>
      <c r="D37" s="106">
        <f>Saturday!E75</f>
        <v>7</v>
      </c>
      <c r="E37" s="40">
        <f>Saturday!F75</f>
        <v>1</v>
      </c>
      <c r="F37" s="82">
        <f>Saturday!G75</f>
        <v>12</v>
      </c>
      <c r="G37" s="83">
        <f>Saturday!H75</f>
        <v>0</v>
      </c>
      <c r="H37" s="39">
        <f>Saturday!I75</f>
        <v>12</v>
      </c>
      <c r="I37" s="40">
        <f>Saturday!J75</f>
        <v>0</v>
      </c>
      <c r="J37" s="82">
        <f>Saturday!K75</f>
        <v>10</v>
      </c>
      <c r="K37" s="83">
        <f>Saturday!L75</f>
        <v>0</v>
      </c>
      <c r="L37" s="39">
        <f>Sunday!E75</f>
        <v>9</v>
      </c>
      <c r="M37" s="85">
        <f>Sunday!F75</f>
        <v>1</v>
      </c>
      <c r="N37" s="87">
        <f>Sunday!G75</f>
        <v>12</v>
      </c>
      <c r="O37" s="52">
        <f>Sunday!H75</f>
        <v>2</v>
      </c>
      <c r="P37" s="41">
        <f>Sunday!I75</f>
        <v>8</v>
      </c>
      <c r="Q37" s="40">
        <f>Sunday!J75</f>
        <v>0</v>
      </c>
      <c r="R37" s="82">
        <f>Sunday!K75</f>
        <v>0</v>
      </c>
      <c r="S37" s="83">
        <f>Sunday!L75</f>
        <v>0</v>
      </c>
      <c r="T37" s="207">
        <f t="shared" si="0"/>
        <v>70</v>
      </c>
      <c r="U37" s="201">
        <f t="shared" si="1"/>
        <v>4</v>
      </c>
    </row>
    <row r="38" spans="1:21" x14ac:dyDescent="0.25">
      <c r="A38" s="120">
        <f>Saturday!A207</f>
        <v>206</v>
      </c>
      <c r="B38" s="9" t="str">
        <f>Saturday!B207</f>
        <v>Ellen Wallace</v>
      </c>
      <c r="C38" s="122" t="str">
        <f>Saturday!C207</f>
        <v>Timaru South Cosmopolitan</v>
      </c>
      <c r="D38" s="106">
        <f>Saturday!E207</f>
        <v>9</v>
      </c>
      <c r="E38" s="40">
        <f>Saturday!F207</f>
        <v>1</v>
      </c>
      <c r="F38" s="82">
        <f>Saturday!G207</f>
        <v>12</v>
      </c>
      <c r="G38" s="83">
        <f>Saturday!H207</f>
        <v>0</v>
      </c>
      <c r="H38" s="39">
        <f>Saturday!I207</f>
        <v>12</v>
      </c>
      <c r="I38" s="40">
        <f>Saturday!J207</f>
        <v>0</v>
      </c>
      <c r="J38" s="82">
        <f>Saturday!K207</f>
        <v>8</v>
      </c>
      <c r="K38" s="83">
        <f>Saturday!L207</f>
        <v>0</v>
      </c>
      <c r="L38" s="39">
        <f>Sunday!E207</f>
        <v>8</v>
      </c>
      <c r="M38" s="85">
        <f>Sunday!F207</f>
        <v>2</v>
      </c>
      <c r="N38" s="87">
        <f>Sunday!G207</f>
        <v>11</v>
      </c>
      <c r="O38" s="52">
        <f>Sunday!H207</f>
        <v>1</v>
      </c>
      <c r="P38" s="41">
        <f>Sunday!I207</f>
        <v>10</v>
      </c>
      <c r="Q38" s="40">
        <f>Sunday!J207</f>
        <v>0</v>
      </c>
      <c r="R38" s="82">
        <f>Sunday!K207</f>
        <v>0</v>
      </c>
      <c r="S38" s="83">
        <f>Sunday!L207</f>
        <v>0</v>
      </c>
      <c r="T38" s="207">
        <f t="shared" si="0"/>
        <v>70</v>
      </c>
      <c r="U38" s="201">
        <f t="shared" si="1"/>
        <v>4</v>
      </c>
    </row>
    <row r="39" spans="1:21" x14ac:dyDescent="0.25">
      <c r="A39" s="120">
        <f>Saturday!A57</f>
        <v>56</v>
      </c>
      <c r="B39" s="9" t="str">
        <f>Saturday!B57</f>
        <v>Leonie Terewi</v>
      </c>
      <c r="C39" s="122" t="str">
        <f>Saturday!C57</f>
        <v>Manurewa Cosmopolitan</v>
      </c>
      <c r="D39" s="106">
        <f>Saturday!E57</f>
        <v>13</v>
      </c>
      <c r="E39" s="40">
        <f>Saturday!F57</f>
        <v>1</v>
      </c>
      <c r="F39" s="82">
        <f>Saturday!G57</f>
        <v>11</v>
      </c>
      <c r="G39" s="83">
        <f>Saturday!H57</f>
        <v>1</v>
      </c>
      <c r="H39" s="39">
        <f>Saturday!I57</f>
        <v>13</v>
      </c>
      <c r="I39" s="40">
        <f>Saturday!J57</f>
        <v>1</v>
      </c>
      <c r="J39" s="82">
        <f>Saturday!K57</f>
        <v>4</v>
      </c>
      <c r="K39" s="83">
        <f>Saturday!L57</f>
        <v>0</v>
      </c>
      <c r="L39" s="39">
        <f>Sunday!E57</f>
        <v>13</v>
      </c>
      <c r="M39" s="85">
        <f>Sunday!F57</f>
        <v>1</v>
      </c>
      <c r="N39" s="87">
        <f>Sunday!G57</f>
        <v>8</v>
      </c>
      <c r="O39" s="52">
        <f>Sunday!H57</f>
        <v>0</v>
      </c>
      <c r="P39" s="41">
        <f>Sunday!I57</f>
        <v>8</v>
      </c>
      <c r="Q39" s="40">
        <f>Sunday!J57</f>
        <v>2</v>
      </c>
      <c r="R39" s="82">
        <f>Sunday!K57</f>
        <v>0</v>
      </c>
      <c r="S39" s="83">
        <f>Sunday!L57</f>
        <v>0</v>
      </c>
      <c r="T39" s="207">
        <f t="shared" si="0"/>
        <v>70</v>
      </c>
      <c r="U39" s="201">
        <f t="shared" si="1"/>
        <v>6</v>
      </c>
    </row>
    <row r="40" spans="1:21" x14ac:dyDescent="0.25">
      <c r="A40" s="120">
        <f>Saturday!A69</f>
        <v>68</v>
      </c>
      <c r="B40" s="9" t="str">
        <f>Saturday!B69</f>
        <v>June Vesty</v>
      </c>
      <c r="C40" s="122" t="str">
        <f>Saturday!C69</f>
        <v>New Brighton</v>
      </c>
      <c r="D40" s="106">
        <f>Saturday!E69</f>
        <v>7</v>
      </c>
      <c r="E40" s="40">
        <f>Saturday!F69</f>
        <v>1</v>
      </c>
      <c r="F40" s="82">
        <f>Saturday!G69</f>
        <v>12</v>
      </c>
      <c r="G40" s="83">
        <f>Saturday!H69</f>
        <v>0</v>
      </c>
      <c r="H40" s="39">
        <f>Saturday!I69</f>
        <v>10</v>
      </c>
      <c r="I40" s="40">
        <f>Saturday!J69</f>
        <v>2</v>
      </c>
      <c r="J40" s="82">
        <f>Saturday!K69</f>
        <v>9</v>
      </c>
      <c r="K40" s="83">
        <f>Saturday!L69</f>
        <v>1</v>
      </c>
      <c r="L40" s="39">
        <f>Sunday!E69</f>
        <v>14</v>
      </c>
      <c r="M40" s="85">
        <f>Sunday!F69</f>
        <v>0</v>
      </c>
      <c r="N40" s="87">
        <f>Sunday!G69</f>
        <v>14</v>
      </c>
      <c r="O40" s="52">
        <f>Sunday!H69</f>
        <v>2</v>
      </c>
      <c r="P40" s="41">
        <f>Sunday!I69</f>
        <v>4</v>
      </c>
      <c r="Q40" s="40">
        <f>Sunday!J69</f>
        <v>0</v>
      </c>
      <c r="R40" s="82">
        <f>Sunday!K69</f>
        <v>0</v>
      </c>
      <c r="S40" s="83">
        <f>Sunday!L69</f>
        <v>0</v>
      </c>
      <c r="T40" s="207">
        <f t="shared" si="0"/>
        <v>70</v>
      </c>
      <c r="U40" s="201">
        <f t="shared" si="1"/>
        <v>6</v>
      </c>
    </row>
    <row r="41" spans="1:21" x14ac:dyDescent="0.25">
      <c r="A41" s="120">
        <f>Saturday!A192</f>
        <v>191</v>
      </c>
      <c r="B41" s="9" t="str">
        <f>Saturday!B192</f>
        <v>Dave Mooney</v>
      </c>
      <c r="C41" s="122" t="str">
        <f>Saturday!C192</f>
        <v>Manurewa Cosmopolitan</v>
      </c>
      <c r="D41" s="106">
        <f>Saturday!E192</f>
        <v>9</v>
      </c>
      <c r="E41" s="40">
        <f>Saturday!F192</f>
        <v>1</v>
      </c>
      <c r="F41" s="82">
        <f>Saturday!G192</f>
        <v>7</v>
      </c>
      <c r="G41" s="83">
        <f>Saturday!H192</f>
        <v>1</v>
      </c>
      <c r="H41" s="39">
        <f>Saturday!I192</f>
        <v>8</v>
      </c>
      <c r="I41" s="40">
        <f>Saturday!J192</f>
        <v>0</v>
      </c>
      <c r="J41" s="82">
        <f>Saturday!K192</f>
        <v>6</v>
      </c>
      <c r="K41" s="83">
        <f>Saturday!L192</f>
        <v>2</v>
      </c>
      <c r="L41" s="39">
        <f>Sunday!E192</f>
        <v>9</v>
      </c>
      <c r="M41" s="85">
        <f>Sunday!F192</f>
        <v>1</v>
      </c>
      <c r="N41" s="87">
        <f>Sunday!G192</f>
        <v>15</v>
      </c>
      <c r="O41" s="52">
        <f>Sunday!H192</f>
        <v>1</v>
      </c>
      <c r="P41" s="41">
        <f>Sunday!I192</f>
        <v>16</v>
      </c>
      <c r="Q41" s="40">
        <f>Sunday!J192</f>
        <v>0</v>
      </c>
      <c r="R41" s="82">
        <f>Sunday!K192</f>
        <v>0</v>
      </c>
      <c r="S41" s="83">
        <f>Sunday!L192</f>
        <v>0</v>
      </c>
      <c r="T41" s="207">
        <f t="shared" si="0"/>
        <v>70</v>
      </c>
      <c r="U41" s="201">
        <f t="shared" si="1"/>
        <v>6</v>
      </c>
    </row>
    <row r="42" spans="1:21" x14ac:dyDescent="0.25">
      <c r="A42" s="120">
        <f>Saturday!A125</f>
        <v>124</v>
      </c>
      <c r="B42" s="9" t="str">
        <f>Saturday!B125</f>
        <v>Debbie Reihana</v>
      </c>
      <c r="C42" s="122" t="str">
        <f>Saturday!C125</f>
        <v>Temuka RSA</v>
      </c>
      <c r="D42" s="106">
        <f>Saturday!E125</f>
        <v>12</v>
      </c>
      <c r="E42" s="40">
        <f>Saturday!F125</f>
        <v>2</v>
      </c>
      <c r="F42" s="82">
        <f>Saturday!G125</f>
        <v>12</v>
      </c>
      <c r="G42" s="83">
        <f>Saturday!H125</f>
        <v>0</v>
      </c>
      <c r="H42" s="39">
        <f>Saturday!I125</f>
        <v>9</v>
      </c>
      <c r="I42" s="40">
        <f>Saturday!J125</f>
        <v>1</v>
      </c>
      <c r="J42" s="82">
        <f>Saturday!K125</f>
        <v>8</v>
      </c>
      <c r="K42" s="83">
        <f>Saturday!L125</f>
        <v>2</v>
      </c>
      <c r="L42" s="39">
        <f>Sunday!E125</f>
        <v>11</v>
      </c>
      <c r="M42" s="85">
        <f>Sunday!F125</f>
        <v>1</v>
      </c>
      <c r="N42" s="87">
        <f>Sunday!G125</f>
        <v>9</v>
      </c>
      <c r="O42" s="52">
        <f>Sunday!H125</f>
        <v>3</v>
      </c>
      <c r="P42" s="41">
        <f>Sunday!I125</f>
        <v>9</v>
      </c>
      <c r="Q42" s="40">
        <f>Sunday!J125</f>
        <v>1</v>
      </c>
      <c r="R42" s="82">
        <f>Sunday!K125</f>
        <v>0</v>
      </c>
      <c r="S42" s="83">
        <f>Sunday!L125</f>
        <v>0</v>
      </c>
      <c r="T42" s="207">
        <f t="shared" si="0"/>
        <v>70</v>
      </c>
      <c r="U42" s="201">
        <f t="shared" si="1"/>
        <v>10</v>
      </c>
    </row>
    <row r="43" spans="1:21" x14ac:dyDescent="0.25">
      <c r="A43" s="120">
        <f>Saturday!A205</f>
        <v>204</v>
      </c>
      <c r="B43" s="9" t="str">
        <f>Saturday!B205</f>
        <v>Rita Poi</v>
      </c>
      <c r="C43" s="122" t="str">
        <f>Saturday!C205</f>
        <v>Timaru South Cosmopolitan</v>
      </c>
      <c r="D43" s="106">
        <f>Saturday!E205</f>
        <v>10</v>
      </c>
      <c r="E43" s="40">
        <f>Saturday!F205</f>
        <v>2</v>
      </c>
      <c r="F43" s="82">
        <f>Saturday!G205</f>
        <v>10</v>
      </c>
      <c r="G43" s="83">
        <f>Saturday!H205</f>
        <v>0</v>
      </c>
      <c r="H43" s="39">
        <f>Saturday!I205</f>
        <v>12</v>
      </c>
      <c r="I43" s="40">
        <f>Saturday!J205</f>
        <v>0</v>
      </c>
      <c r="J43" s="82">
        <f>Saturday!K205</f>
        <v>10</v>
      </c>
      <c r="K43" s="83">
        <f>Saturday!L205</f>
        <v>0</v>
      </c>
      <c r="L43" s="39">
        <f>Sunday!E205</f>
        <v>8</v>
      </c>
      <c r="M43" s="85">
        <f>Sunday!F205</f>
        <v>0</v>
      </c>
      <c r="N43" s="87">
        <f>Sunday!G205</f>
        <v>8</v>
      </c>
      <c r="O43" s="52">
        <f>Sunday!H205</f>
        <v>0</v>
      </c>
      <c r="P43" s="41">
        <f>Sunday!I205</f>
        <v>11</v>
      </c>
      <c r="Q43" s="40">
        <f>Sunday!J205</f>
        <v>1</v>
      </c>
      <c r="R43" s="82">
        <f>Sunday!K205</f>
        <v>0</v>
      </c>
      <c r="S43" s="83">
        <f>Sunday!L205</f>
        <v>0</v>
      </c>
      <c r="T43" s="207">
        <f t="shared" si="0"/>
        <v>69</v>
      </c>
      <c r="U43" s="201">
        <f t="shared" si="1"/>
        <v>3</v>
      </c>
    </row>
    <row r="44" spans="1:21" x14ac:dyDescent="0.25">
      <c r="A44" s="120">
        <f>Saturday!A208</f>
        <v>207</v>
      </c>
      <c r="B44" s="9" t="str">
        <f>Saturday!B208</f>
        <v>David Nganeko</v>
      </c>
      <c r="C44" s="122" t="str">
        <f>Saturday!C208</f>
        <v>Waiuku Cosmopolitan</v>
      </c>
      <c r="D44" s="106">
        <f>Saturday!E208</f>
        <v>14</v>
      </c>
      <c r="E44" s="40">
        <f>Saturday!F208</f>
        <v>0</v>
      </c>
      <c r="F44" s="82">
        <f>Saturday!G208</f>
        <v>8</v>
      </c>
      <c r="G44" s="83">
        <f>Saturday!H208</f>
        <v>0</v>
      </c>
      <c r="H44" s="39">
        <f>Saturday!I208</f>
        <v>9</v>
      </c>
      <c r="I44" s="40">
        <f>Saturday!J208</f>
        <v>1</v>
      </c>
      <c r="J44" s="82">
        <f>Saturday!K208</f>
        <v>13</v>
      </c>
      <c r="K44" s="83">
        <f>Saturday!L208</f>
        <v>1</v>
      </c>
      <c r="L44" s="39">
        <f>Sunday!E208</f>
        <v>6</v>
      </c>
      <c r="M44" s="85">
        <f>Sunday!F208</f>
        <v>0</v>
      </c>
      <c r="N44" s="87">
        <f>Sunday!G208</f>
        <v>8</v>
      </c>
      <c r="O44" s="52">
        <f>Sunday!H208</f>
        <v>0</v>
      </c>
      <c r="P44" s="41">
        <f>Sunday!I208</f>
        <v>11</v>
      </c>
      <c r="Q44" s="40">
        <f>Sunday!J208</f>
        <v>1</v>
      </c>
      <c r="R44" s="82">
        <f>Sunday!K208</f>
        <v>0</v>
      </c>
      <c r="S44" s="83">
        <f>Sunday!L208</f>
        <v>0</v>
      </c>
      <c r="T44" s="207">
        <f t="shared" si="0"/>
        <v>69</v>
      </c>
      <c r="U44" s="201">
        <f t="shared" si="1"/>
        <v>3</v>
      </c>
    </row>
    <row r="45" spans="1:21" x14ac:dyDescent="0.25">
      <c r="A45" s="120">
        <f>Saturday!A203</f>
        <v>202</v>
      </c>
      <c r="B45" s="9" t="str">
        <f>Saturday!B203</f>
        <v>Robert Tipa</v>
      </c>
      <c r="C45" s="122" t="str">
        <f>Saturday!C203</f>
        <v>Porirua Club Inc</v>
      </c>
      <c r="D45" s="106">
        <f>Saturday!E203</f>
        <v>9</v>
      </c>
      <c r="E45" s="40">
        <f>Saturday!F203</f>
        <v>1</v>
      </c>
      <c r="F45" s="82">
        <f>Saturday!G203</f>
        <v>10</v>
      </c>
      <c r="G45" s="83">
        <f>Saturday!H203</f>
        <v>0</v>
      </c>
      <c r="H45" s="39">
        <f>Saturday!I203</f>
        <v>10</v>
      </c>
      <c r="I45" s="40">
        <f>Saturday!J203</f>
        <v>0</v>
      </c>
      <c r="J45" s="82">
        <f>Saturday!K203</f>
        <v>15</v>
      </c>
      <c r="K45" s="83">
        <f>Saturday!L203</f>
        <v>1</v>
      </c>
      <c r="L45" s="39">
        <f>Sunday!E203</f>
        <v>11</v>
      </c>
      <c r="M45" s="85">
        <f>Sunday!F203</f>
        <v>1</v>
      </c>
      <c r="N45" s="87">
        <f>Sunday!G203</f>
        <v>6</v>
      </c>
      <c r="O45" s="52">
        <f>Sunday!H203</f>
        <v>2</v>
      </c>
      <c r="P45" s="41">
        <f>Sunday!I203</f>
        <v>8</v>
      </c>
      <c r="Q45" s="40">
        <f>Sunday!J203</f>
        <v>0</v>
      </c>
      <c r="R45" s="82">
        <f>Sunday!K203</f>
        <v>0</v>
      </c>
      <c r="S45" s="83">
        <f>Sunday!L203</f>
        <v>0</v>
      </c>
      <c r="T45" s="207">
        <f t="shared" si="0"/>
        <v>69</v>
      </c>
      <c r="U45" s="201">
        <f t="shared" si="1"/>
        <v>5</v>
      </c>
    </row>
    <row r="46" spans="1:21" x14ac:dyDescent="0.25">
      <c r="A46" s="120">
        <f>Saturday!A85</f>
        <v>84</v>
      </c>
      <c r="B46" s="9" t="str">
        <f>Saturday!B85</f>
        <v>Soloman Tipene</v>
      </c>
      <c r="C46" s="122" t="str">
        <f>Saturday!C85</f>
        <v>Papakura Club Inc</v>
      </c>
      <c r="D46" s="106">
        <f>Saturday!E85</f>
        <v>6</v>
      </c>
      <c r="E46" s="40">
        <f>Saturday!F85</f>
        <v>2</v>
      </c>
      <c r="F46" s="82">
        <f>Saturday!G85</f>
        <v>12</v>
      </c>
      <c r="G46" s="83">
        <f>Saturday!H85</f>
        <v>0</v>
      </c>
      <c r="H46" s="39">
        <f>Saturday!I85</f>
        <v>11</v>
      </c>
      <c r="I46" s="40">
        <f>Saturday!J85</f>
        <v>1</v>
      </c>
      <c r="J46" s="82">
        <f>Saturday!K85</f>
        <v>9</v>
      </c>
      <c r="K46" s="83">
        <f>Saturday!L85</f>
        <v>1</v>
      </c>
      <c r="L46" s="39">
        <f>Sunday!E85</f>
        <v>10</v>
      </c>
      <c r="M46" s="85">
        <f>Sunday!F85</f>
        <v>2</v>
      </c>
      <c r="N46" s="87">
        <f>Sunday!G85</f>
        <v>13</v>
      </c>
      <c r="O46" s="52">
        <f>Sunday!H85</f>
        <v>1</v>
      </c>
      <c r="P46" s="41">
        <f>Sunday!I85</f>
        <v>8</v>
      </c>
      <c r="Q46" s="40">
        <f>Sunday!J85</f>
        <v>0</v>
      </c>
      <c r="R46" s="82">
        <f>Sunday!K85</f>
        <v>0</v>
      </c>
      <c r="S46" s="83">
        <f>Sunday!L85</f>
        <v>0</v>
      </c>
      <c r="T46" s="207">
        <f t="shared" si="0"/>
        <v>69</v>
      </c>
      <c r="U46" s="201">
        <f t="shared" si="1"/>
        <v>7</v>
      </c>
    </row>
    <row r="47" spans="1:21" x14ac:dyDescent="0.25">
      <c r="A47" s="120">
        <f>Saturday!A46</f>
        <v>45</v>
      </c>
      <c r="B47" s="9" t="str">
        <f>Saturday!B46</f>
        <v>John Ellenbroek</v>
      </c>
      <c r="C47" s="122" t="str">
        <f>Saturday!C46</f>
        <v>Kaiapoi</v>
      </c>
      <c r="D47" s="106">
        <f>Saturday!E46</f>
        <v>9</v>
      </c>
      <c r="E47" s="40">
        <f>Saturday!F46</f>
        <v>1</v>
      </c>
      <c r="F47" s="82">
        <f>Saturday!G46</f>
        <v>6</v>
      </c>
      <c r="G47" s="83">
        <f>Saturday!H46</f>
        <v>0</v>
      </c>
      <c r="H47" s="39">
        <f>Saturday!I46</f>
        <v>10</v>
      </c>
      <c r="I47" s="40">
        <f>Saturday!J46</f>
        <v>2</v>
      </c>
      <c r="J47" s="82">
        <f>Saturday!K46</f>
        <v>11</v>
      </c>
      <c r="K47" s="83">
        <f>Saturday!L46</f>
        <v>1</v>
      </c>
      <c r="L47" s="39">
        <f>Sunday!E46</f>
        <v>12</v>
      </c>
      <c r="M47" s="85">
        <f>Sunday!F46</f>
        <v>2</v>
      </c>
      <c r="N47" s="87">
        <f>Sunday!G46</f>
        <v>11</v>
      </c>
      <c r="O47" s="52">
        <f>Sunday!H46</f>
        <v>1</v>
      </c>
      <c r="P47" s="41">
        <f>Sunday!I46</f>
        <v>10</v>
      </c>
      <c r="Q47" s="40">
        <f>Sunday!J46</f>
        <v>2</v>
      </c>
      <c r="R47" s="82">
        <f>Sunday!K46</f>
        <v>0</v>
      </c>
      <c r="S47" s="83">
        <f>Sunday!L46</f>
        <v>0</v>
      </c>
      <c r="T47" s="207">
        <f t="shared" si="0"/>
        <v>69</v>
      </c>
      <c r="U47" s="201">
        <f t="shared" si="1"/>
        <v>9</v>
      </c>
    </row>
    <row r="48" spans="1:21" x14ac:dyDescent="0.25">
      <c r="A48" s="120">
        <f>Saturday!A93</f>
        <v>92</v>
      </c>
      <c r="B48" s="9" t="str">
        <f>Saturday!B93</f>
        <v>Terry Pasfield</v>
      </c>
      <c r="C48" s="122" t="str">
        <f>Saturday!C93</f>
        <v>Papanui</v>
      </c>
      <c r="D48" s="106">
        <f>Saturday!E93</f>
        <v>8</v>
      </c>
      <c r="E48" s="40">
        <f>Saturday!F93</f>
        <v>0</v>
      </c>
      <c r="F48" s="82">
        <f>Saturday!G93</f>
        <v>12</v>
      </c>
      <c r="G48" s="83">
        <f>Saturday!H93</f>
        <v>0</v>
      </c>
      <c r="H48" s="39">
        <f>Saturday!I93</f>
        <v>5</v>
      </c>
      <c r="I48" s="40">
        <f>Saturday!J93</f>
        <v>1</v>
      </c>
      <c r="J48" s="82">
        <f>Saturday!K93</f>
        <v>8</v>
      </c>
      <c r="K48" s="83">
        <f>Saturday!L93</f>
        <v>2</v>
      </c>
      <c r="L48" s="39">
        <f>Sunday!E93</f>
        <v>10</v>
      </c>
      <c r="M48" s="85">
        <f>Sunday!F93</f>
        <v>0</v>
      </c>
      <c r="N48" s="87">
        <f>Sunday!G93</f>
        <v>15</v>
      </c>
      <c r="O48" s="52">
        <f>Sunday!H93</f>
        <v>3</v>
      </c>
      <c r="P48" s="41">
        <f>Sunday!I93</f>
        <v>11</v>
      </c>
      <c r="Q48" s="40">
        <f>Sunday!J93</f>
        <v>3</v>
      </c>
      <c r="R48" s="82">
        <f>Sunday!K93</f>
        <v>0</v>
      </c>
      <c r="S48" s="83">
        <f>Sunday!L93</f>
        <v>0</v>
      </c>
      <c r="T48" s="207">
        <f t="shared" si="0"/>
        <v>69</v>
      </c>
      <c r="U48" s="201">
        <f t="shared" si="1"/>
        <v>9</v>
      </c>
    </row>
    <row r="49" spans="1:21" x14ac:dyDescent="0.25">
      <c r="A49" s="120">
        <f>Saturday!A8</f>
        <v>7</v>
      </c>
      <c r="B49" s="9" t="str">
        <f>Saturday!B8</f>
        <v>Alison Baynton</v>
      </c>
      <c r="C49" s="122" t="str">
        <f>Saturday!C8</f>
        <v>Cashmere</v>
      </c>
      <c r="D49" s="106">
        <f>Saturday!E8</f>
        <v>1</v>
      </c>
      <c r="E49" s="40">
        <f>Saturday!F8</f>
        <v>1</v>
      </c>
      <c r="F49" s="82">
        <f>Saturday!G8</f>
        <v>10</v>
      </c>
      <c r="G49" s="83">
        <f>Saturday!H8</f>
        <v>0</v>
      </c>
      <c r="H49" s="39">
        <f>Saturday!I8</f>
        <v>10</v>
      </c>
      <c r="I49" s="40">
        <f>Saturday!J8</f>
        <v>2</v>
      </c>
      <c r="J49" s="82">
        <f>Saturday!K8</f>
        <v>12</v>
      </c>
      <c r="K49" s="83">
        <f>Saturday!L8</f>
        <v>0</v>
      </c>
      <c r="L49" s="39">
        <f>Sunday!E8</f>
        <v>12</v>
      </c>
      <c r="M49" s="85">
        <f>Sunday!F8</f>
        <v>0</v>
      </c>
      <c r="N49" s="87">
        <f>Sunday!G8</f>
        <v>10</v>
      </c>
      <c r="O49" s="52">
        <f>Sunday!H8</f>
        <v>0</v>
      </c>
      <c r="P49" s="41">
        <f>Sunday!I8</f>
        <v>13</v>
      </c>
      <c r="Q49" s="40">
        <f>Sunday!J8</f>
        <v>1</v>
      </c>
      <c r="R49" s="82">
        <f>Sunday!K8</f>
        <v>0</v>
      </c>
      <c r="S49" s="83">
        <f>Sunday!L8</f>
        <v>0</v>
      </c>
      <c r="T49" s="207">
        <f t="shared" si="0"/>
        <v>68</v>
      </c>
      <c r="U49" s="201">
        <f t="shared" si="1"/>
        <v>4</v>
      </c>
    </row>
    <row r="50" spans="1:21" x14ac:dyDescent="0.25">
      <c r="A50" s="120">
        <f>Saturday!A26</f>
        <v>25</v>
      </c>
      <c r="B50" s="9" t="str">
        <f>Saturday!B26</f>
        <v>Jean Casserley</v>
      </c>
      <c r="C50" s="122" t="str">
        <f>Saturday!C26</f>
        <v>Club Waimea</v>
      </c>
      <c r="D50" s="106">
        <f>Saturday!E26</f>
        <v>13</v>
      </c>
      <c r="E50" s="40">
        <f>Saturday!F26</f>
        <v>1</v>
      </c>
      <c r="F50" s="82">
        <f>Saturday!G26</f>
        <v>14</v>
      </c>
      <c r="G50" s="83">
        <f>Saturday!H26</f>
        <v>0</v>
      </c>
      <c r="H50" s="39">
        <f>Saturday!I26</f>
        <v>9</v>
      </c>
      <c r="I50" s="40">
        <f>Saturday!J26</f>
        <v>3</v>
      </c>
      <c r="J50" s="82">
        <f>Saturday!K26</f>
        <v>10</v>
      </c>
      <c r="K50" s="83">
        <f>Saturday!L26</f>
        <v>0</v>
      </c>
      <c r="L50" s="39">
        <f>Sunday!E26</f>
        <v>10</v>
      </c>
      <c r="M50" s="85">
        <f>Sunday!F26</f>
        <v>0</v>
      </c>
      <c r="N50" s="87">
        <f>Sunday!G26</f>
        <v>6</v>
      </c>
      <c r="O50" s="52">
        <f>Sunday!H26</f>
        <v>0</v>
      </c>
      <c r="P50" s="41">
        <f>Sunday!I26</f>
        <v>6</v>
      </c>
      <c r="Q50" s="40">
        <f>Sunday!J26</f>
        <v>0</v>
      </c>
      <c r="R50" s="82">
        <f>Sunday!K26</f>
        <v>0</v>
      </c>
      <c r="S50" s="83">
        <f>Sunday!L26</f>
        <v>0</v>
      </c>
      <c r="T50" s="207">
        <f t="shared" si="0"/>
        <v>68</v>
      </c>
      <c r="U50" s="201">
        <f t="shared" si="1"/>
        <v>4</v>
      </c>
    </row>
    <row r="51" spans="1:21" x14ac:dyDescent="0.25">
      <c r="A51" s="120">
        <f>Saturday!A80</f>
        <v>79</v>
      </c>
      <c r="B51" s="9" t="str">
        <f>Saturday!B80</f>
        <v>Doreen Mulligan</v>
      </c>
      <c r="C51" s="122" t="str">
        <f>Saturday!C80</f>
        <v>Oxford</v>
      </c>
      <c r="D51" s="106">
        <f>Saturday!E80</f>
        <v>9</v>
      </c>
      <c r="E51" s="40">
        <f>Saturday!F80</f>
        <v>1</v>
      </c>
      <c r="F51" s="82">
        <f>Saturday!G80</f>
        <v>10</v>
      </c>
      <c r="G51" s="83">
        <f>Saturday!H80</f>
        <v>0</v>
      </c>
      <c r="H51" s="39">
        <f>Saturday!I80</f>
        <v>13</v>
      </c>
      <c r="I51" s="40">
        <f>Saturday!J80</f>
        <v>1</v>
      </c>
      <c r="J51" s="82">
        <f>Saturday!K80</f>
        <v>12</v>
      </c>
      <c r="K51" s="83">
        <f>Saturday!L80</f>
        <v>0</v>
      </c>
      <c r="L51" s="39">
        <f>Sunday!E80</f>
        <v>13</v>
      </c>
      <c r="M51" s="85">
        <f>Sunday!F80</f>
        <v>1</v>
      </c>
      <c r="N51" s="87">
        <f>Sunday!G80</f>
        <v>2</v>
      </c>
      <c r="O51" s="52">
        <f>Sunday!H80</f>
        <v>0</v>
      </c>
      <c r="P51" s="41">
        <f>Sunday!I80</f>
        <v>9</v>
      </c>
      <c r="Q51" s="40">
        <f>Sunday!J80</f>
        <v>1</v>
      </c>
      <c r="R51" s="82">
        <f>Sunday!K80</f>
        <v>0</v>
      </c>
      <c r="S51" s="83">
        <f>Sunday!L80</f>
        <v>0</v>
      </c>
      <c r="T51" s="207">
        <f t="shared" si="0"/>
        <v>68</v>
      </c>
      <c r="U51" s="201">
        <f t="shared" si="1"/>
        <v>4</v>
      </c>
    </row>
    <row r="52" spans="1:21" x14ac:dyDescent="0.25">
      <c r="A52" s="120">
        <f>Saturday!A11</f>
        <v>10</v>
      </c>
      <c r="B52" s="9" t="str">
        <f>Saturday!B11</f>
        <v>Lillian Kumar</v>
      </c>
      <c r="C52" s="122" t="str">
        <f>Saturday!C11</f>
        <v>Castlecliff</v>
      </c>
      <c r="D52" s="106">
        <f>Saturday!E11</f>
        <v>12</v>
      </c>
      <c r="E52" s="40">
        <f>Saturday!F11</f>
        <v>2</v>
      </c>
      <c r="F52" s="82">
        <f>Saturday!G11</f>
        <v>11</v>
      </c>
      <c r="G52" s="83">
        <f>Saturday!H11</f>
        <v>1</v>
      </c>
      <c r="H52" s="39">
        <f>Saturday!I11</f>
        <v>10</v>
      </c>
      <c r="I52" s="40">
        <f>Saturday!J11</f>
        <v>0</v>
      </c>
      <c r="J52" s="82">
        <f>Saturday!K11</f>
        <v>12</v>
      </c>
      <c r="K52" s="83">
        <f>Saturday!L11</f>
        <v>2</v>
      </c>
      <c r="L52" s="39">
        <f>Sunday!E11</f>
        <v>7</v>
      </c>
      <c r="M52" s="85">
        <f>Sunday!F11</f>
        <v>1</v>
      </c>
      <c r="N52" s="87">
        <f>Sunday!G11</f>
        <v>4</v>
      </c>
      <c r="O52" s="52">
        <f>Sunday!H11</f>
        <v>0</v>
      </c>
      <c r="P52" s="41">
        <f>Sunday!I11</f>
        <v>12</v>
      </c>
      <c r="Q52" s="40">
        <f>Sunday!J11</f>
        <v>0</v>
      </c>
      <c r="R52" s="82">
        <f>Sunday!K11</f>
        <v>0</v>
      </c>
      <c r="S52" s="83">
        <f>Sunday!L11</f>
        <v>0</v>
      </c>
      <c r="T52" s="207">
        <f t="shared" si="0"/>
        <v>68</v>
      </c>
      <c r="U52" s="201">
        <f t="shared" si="1"/>
        <v>6</v>
      </c>
    </row>
    <row r="53" spans="1:21" x14ac:dyDescent="0.25">
      <c r="A53" s="120">
        <f>Saturday!A18</f>
        <v>17</v>
      </c>
      <c r="B53" s="9" t="str">
        <f>Saturday!B18</f>
        <v>David Hockley</v>
      </c>
      <c r="C53" s="122" t="str">
        <f>Saturday!C18</f>
        <v>Clubs of Marlborough</v>
      </c>
      <c r="D53" s="106">
        <f>Saturday!E18</f>
        <v>10</v>
      </c>
      <c r="E53" s="40">
        <f>Saturday!F18</f>
        <v>2</v>
      </c>
      <c r="F53" s="82">
        <f>Saturday!G18</f>
        <v>10</v>
      </c>
      <c r="G53" s="83">
        <f>Saturday!H18</f>
        <v>0</v>
      </c>
      <c r="H53" s="39">
        <f>Saturday!I18</f>
        <v>14</v>
      </c>
      <c r="I53" s="40">
        <f>Saturday!J18</f>
        <v>0</v>
      </c>
      <c r="J53" s="82">
        <f>Saturday!K18</f>
        <v>8</v>
      </c>
      <c r="K53" s="83">
        <f>Saturday!L18</f>
        <v>2</v>
      </c>
      <c r="L53" s="39">
        <f>Sunday!E18</f>
        <v>11</v>
      </c>
      <c r="M53" s="85">
        <f>Sunday!F18</f>
        <v>1</v>
      </c>
      <c r="N53" s="87">
        <f>Sunday!G18</f>
        <v>8</v>
      </c>
      <c r="O53" s="52">
        <f>Sunday!H18</f>
        <v>0</v>
      </c>
      <c r="P53" s="41">
        <f>Sunday!I18</f>
        <v>7</v>
      </c>
      <c r="Q53" s="40">
        <f>Sunday!J18</f>
        <v>1</v>
      </c>
      <c r="R53" s="82">
        <f>Sunday!K18</f>
        <v>0</v>
      </c>
      <c r="S53" s="83">
        <f>Sunday!L18</f>
        <v>0</v>
      </c>
      <c r="T53" s="207">
        <f t="shared" si="0"/>
        <v>68</v>
      </c>
      <c r="U53" s="201">
        <f t="shared" si="1"/>
        <v>6</v>
      </c>
    </row>
    <row r="54" spans="1:21" x14ac:dyDescent="0.25">
      <c r="A54" s="120">
        <f>Saturday!A41</f>
        <v>40</v>
      </c>
      <c r="B54" s="9" t="str">
        <f>Saturday!B41</f>
        <v>Beverley Bulmer</v>
      </c>
      <c r="C54" s="122" t="str">
        <f>Saturday!C41</f>
        <v>Hornby</v>
      </c>
      <c r="D54" s="106">
        <f>Saturday!E41</f>
        <v>11</v>
      </c>
      <c r="E54" s="40">
        <f>Saturday!F41</f>
        <v>1</v>
      </c>
      <c r="F54" s="82">
        <f>Saturday!G41</f>
        <v>11</v>
      </c>
      <c r="G54" s="83">
        <f>Saturday!H41</f>
        <v>1</v>
      </c>
      <c r="H54" s="39">
        <f>Saturday!I41</f>
        <v>6</v>
      </c>
      <c r="I54" s="40">
        <f>Saturday!J41</f>
        <v>0</v>
      </c>
      <c r="J54" s="82">
        <f>Saturday!K41</f>
        <v>14</v>
      </c>
      <c r="K54" s="83">
        <f>Saturday!L41</f>
        <v>2</v>
      </c>
      <c r="L54" s="39">
        <f>Sunday!E41</f>
        <v>10</v>
      </c>
      <c r="M54" s="85">
        <f>Sunday!F41</f>
        <v>0</v>
      </c>
      <c r="N54" s="87">
        <f>Sunday!G41</f>
        <v>6</v>
      </c>
      <c r="O54" s="52">
        <f>Sunday!H41</f>
        <v>2</v>
      </c>
      <c r="P54" s="41">
        <f>Sunday!I41</f>
        <v>10</v>
      </c>
      <c r="Q54" s="40">
        <f>Sunday!J41</f>
        <v>0</v>
      </c>
      <c r="R54" s="82">
        <f>Sunday!K41</f>
        <v>0</v>
      </c>
      <c r="S54" s="83">
        <f>Sunday!L41</f>
        <v>0</v>
      </c>
      <c r="T54" s="207">
        <f t="shared" si="0"/>
        <v>68</v>
      </c>
      <c r="U54" s="201">
        <f t="shared" si="1"/>
        <v>6</v>
      </c>
    </row>
    <row r="55" spans="1:21" x14ac:dyDescent="0.25">
      <c r="A55" s="120">
        <f>Saturday!A68</f>
        <v>67</v>
      </c>
      <c r="B55" s="9" t="str">
        <f>Saturday!B68</f>
        <v>Judy Herd</v>
      </c>
      <c r="C55" s="122" t="str">
        <f>Saturday!C68</f>
        <v>New Brighton</v>
      </c>
      <c r="D55" s="106">
        <f>Saturday!E68</f>
        <v>6</v>
      </c>
      <c r="E55" s="40">
        <f>Saturday!F68</f>
        <v>0</v>
      </c>
      <c r="F55" s="82">
        <f>Saturday!G68</f>
        <v>13</v>
      </c>
      <c r="G55" s="83">
        <f>Saturday!H68</f>
        <v>1</v>
      </c>
      <c r="H55" s="39">
        <f>Saturday!I68</f>
        <v>11</v>
      </c>
      <c r="I55" s="40">
        <f>Saturday!J68</f>
        <v>1</v>
      </c>
      <c r="J55" s="82">
        <f>Saturday!K68</f>
        <v>9</v>
      </c>
      <c r="K55" s="83">
        <f>Saturday!L68</f>
        <v>1</v>
      </c>
      <c r="L55" s="39">
        <f>Sunday!E68</f>
        <v>12</v>
      </c>
      <c r="M55" s="85">
        <f>Sunday!F68</f>
        <v>0</v>
      </c>
      <c r="N55" s="87">
        <f>Sunday!G68</f>
        <v>8</v>
      </c>
      <c r="O55" s="52">
        <f>Sunday!H68</f>
        <v>0</v>
      </c>
      <c r="P55" s="41">
        <f>Sunday!I68</f>
        <v>9</v>
      </c>
      <c r="Q55" s="40">
        <f>Sunday!J68</f>
        <v>3</v>
      </c>
      <c r="R55" s="82">
        <f>Sunday!K68</f>
        <v>0</v>
      </c>
      <c r="S55" s="83">
        <f>Sunday!L68</f>
        <v>0</v>
      </c>
      <c r="T55" s="207">
        <f t="shared" si="0"/>
        <v>68</v>
      </c>
      <c r="U55" s="201">
        <f t="shared" si="1"/>
        <v>6</v>
      </c>
    </row>
    <row r="56" spans="1:21" x14ac:dyDescent="0.25">
      <c r="A56" s="120">
        <f>Saturday!A137</f>
        <v>136</v>
      </c>
      <c r="B56" s="9" t="str">
        <f>Saturday!B137</f>
        <v>Michael Cronin</v>
      </c>
      <c r="C56" s="122" t="str">
        <f>Saturday!C137</f>
        <v>Timaru South Cosmopolitan</v>
      </c>
      <c r="D56" s="106">
        <f>Saturday!E137</f>
        <v>10</v>
      </c>
      <c r="E56" s="40">
        <f>Saturday!F137</f>
        <v>2</v>
      </c>
      <c r="F56" s="82">
        <f>Saturday!G137</f>
        <v>9</v>
      </c>
      <c r="G56" s="83">
        <f>Saturday!H137</f>
        <v>1</v>
      </c>
      <c r="H56" s="39">
        <f>Saturday!I137</f>
        <v>8</v>
      </c>
      <c r="I56" s="40">
        <f>Saturday!J137</f>
        <v>0</v>
      </c>
      <c r="J56" s="82">
        <f>Saturday!K137</f>
        <v>8</v>
      </c>
      <c r="K56" s="83">
        <f>Saturday!L137</f>
        <v>2</v>
      </c>
      <c r="L56" s="39">
        <f>Sunday!E137</f>
        <v>8</v>
      </c>
      <c r="M56" s="85">
        <f>Sunday!F137</f>
        <v>0</v>
      </c>
      <c r="N56" s="87">
        <f>Sunday!G137</f>
        <v>16</v>
      </c>
      <c r="O56" s="52">
        <f>Sunday!H137</f>
        <v>0</v>
      </c>
      <c r="P56" s="41">
        <f>Sunday!I137</f>
        <v>9</v>
      </c>
      <c r="Q56" s="40">
        <f>Sunday!J137</f>
        <v>1</v>
      </c>
      <c r="R56" s="82">
        <f>Sunday!K137</f>
        <v>0</v>
      </c>
      <c r="S56" s="83">
        <f>Sunday!L137</f>
        <v>0</v>
      </c>
      <c r="T56" s="207">
        <f t="shared" si="0"/>
        <v>68</v>
      </c>
      <c r="U56" s="201">
        <f t="shared" si="1"/>
        <v>6</v>
      </c>
    </row>
    <row r="57" spans="1:21" x14ac:dyDescent="0.25">
      <c r="A57" s="120">
        <f>Saturday!A186</f>
        <v>185</v>
      </c>
      <c r="B57" s="9" t="str">
        <f>Saturday!B186</f>
        <v>Sue Chapman</v>
      </c>
      <c r="C57" s="122" t="str">
        <f>Saturday!C186</f>
        <v>Kaiapoi</v>
      </c>
      <c r="D57" s="106">
        <f>Saturday!E186</f>
        <v>7</v>
      </c>
      <c r="E57" s="40">
        <f>Saturday!F186</f>
        <v>1</v>
      </c>
      <c r="F57" s="82">
        <f>Saturday!G186</f>
        <v>14</v>
      </c>
      <c r="G57" s="83">
        <f>Saturday!H186</f>
        <v>0</v>
      </c>
      <c r="H57" s="39">
        <f>Saturday!I186</f>
        <v>9</v>
      </c>
      <c r="I57" s="40">
        <f>Saturday!J186</f>
        <v>1</v>
      </c>
      <c r="J57" s="82">
        <f>Saturday!K186</f>
        <v>14</v>
      </c>
      <c r="K57" s="83">
        <f>Saturday!L186</f>
        <v>2</v>
      </c>
      <c r="L57" s="39">
        <f>Sunday!E186</f>
        <v>9</v>
      </c>
      <c r="M57" s="85">
        <f>Sunday!F186</f>
        <v>1</v>
      </c>
      <c r="N57" s="87">
        <f>Sunday!G186</f>
        <v>8</v>
      </c>
      <c r="O57" s="52">
        <f>Sunday!H186</f>
        <v>0</v>
      </c>
      <c r="P57" s="41">
        <f>Sunday!I186</f>
        <v>7</v>
      </c>
      <c r="Q57" s="40">
        <f>Sunday!J186</f>
        <v>1</v>
      </c>
      <c r="R57" s="82">
        <f>Sunday!K186</f>
        <v>0</v>
      </c>
      <c r="S57" s="83">
        <f>Sunday!L186</f>
        <v>0</v>
      </c>
      <c r="T57" s="207">
        <f t="shared" si="0"/>
        <v>68</v>
      </c>
      <c r="U57" s="201">
        <f t="shared" si="1"/>
        <v>6</v>
      </c>
    </row>
    <row r="58" spans="1:21" x14ac:dyDescent="0.25">
      <c r="A58" s="120">
        <f>Saturday!A209</f>
        <v>208</v>
      </c>
      <c r="B58" s="9" t="str">
        <f>Saturday!B209</f>
        <v>Chris Koh</v>
      </c>
      <c r="C58" s="122" t="str">
        <f>Saturday!C209</f>
        <v>Waiuku Cosmopolitan</v>
      </c>
      <c r="D58" s="106">
        <f>Saturday!E209</f>
        <v>11</v>
      </c>
      <c r="E58" s="40">
        <f>Saturday!F209</f>
        <v>1</v>
      </c>
      <c r="F58" s="82">
        <f>Saturday!G209</f>
        <v>9</v>
      </c>
      <c r="G58" s="83">
        <f>Saturday!H209</f>
        <v>1</v>
      </c>
      <c r="H58" s="39">
        <f>Saturday!I209</f>
        <v>8</v>
      </c>
      <c r="I58" s="40">
        <f>Saturday!J209</f>
        <v>0</v>
      </c>
      <c r="J58" s="82">
        <f>Saturday!K209</f>
        <v>10</v>
      </c>
      <c r="K58" s="83">
        <f>Saturday!L209</f>
        <v>0</v>
      </c>
      <c r="L58" s="39">
        <f>Sunday!E209</f>
        <v>4</v>
      </c>
      <c r="M58" s="85">
        <f>Sunday!F209</f>
        <v>2</v>
      </c>
      <c r="N58" s="87">
        <f>Sunday!G209</f>
        <v>15</v>
      </c>
      <c r="O58" s="52">
        <f>Sunday!H209</f>
        <v>1</v>
      </c>
      <c r="P58" s="41">
        <f>Sunday!I209</f>
        <v>11</v>
      </c>
      <c r="Q58" s="40">
        <f>Sunday!J209</f>
        <v>1</v>
      </c>
      <c r="R58" s="82">
        <f>Sunday!K209</f>
        <v>0</v>
      </c>
      <c r="S58" s="83">
        <f>Sunday!L209</f>
        <v>0</v>
      </c>
      <c r="T58" s="207">
        <f t="shared" si="0"/>
        <v>68</v>
      </c>
      <c r="U58" s="201">
        <f t="shared" si="1"/>
        <v>6</v>
      </c>
    </row>
    <row r="59" spans="1:21" x14ac:dyDescent="0.25">
      <c r="A59" s="120">
        <f>Saturday!A17</f>
        <v>16</v>
      </c>
      <c r="B59" s="9" t="str">
        <f>Saturday!B17</f>
        <v xml:space="preserve">Wendy Brinsley </v>
      </c>
      <c r="C59" s="122" t="str">
        <f>Saturday!C17</f>
        <v>Castlecliff</v>
      </c>
      <c r="D59" s="106">
        <f>Saturday!E17</f>
        <v>7</v>
      </c>
      <c r="E59" s="40">
        <f>Saturday!F17</f>
        <v>1</v>
      </c>
      <c r="F59" s="82">
        <f>Saturday!G17</f>
        <v>8</v>
      </c>
      <c r="G59" s="83">
        <f>Saturday!H17</f>
        <v>2</v>
      </c>
      <c r="H59" s="39">
        <f>Saturday!I17</f>
        <v>9</v>
      </c>
      <c r="I59" s="40">
        <f>Saturday!J17</f>
        <v>1</v>
      </c>
      <c r="J59" s="82">
        <f>Saturday!K17</f>
        <v>10</v>
      </c>
      <c r="K59" s="83">
        <f>Saturday!L17</f>
        <v>2</v>
      </c>
      <c r="L59" s="39">
        <f>Sunday!E17</f>
        <v>9</v>
      </c>
      <c r="M59" s="85">
        <f>Sunday!F17</f>
        <v>1</v>
      </c>
      <c r="N59" s="87">
        <f>Sunday!G17</f>
        <v>11</v>
      </c>
      <c r="O59" s="52">
        <f>Sunday!H17</f>
        <v>1</v>
      </c>
      <c r="P59" s="41">
        <f>Sunday!I17</f>
        <v>14</v>
      </c>
      <c r="Q59" s="40">
        <f>Sunday!J17</f>
        <v>0</v>
      </c>
      <c r="R59" s="82">
        <f>Sunday!K17</f>
        <v>0</v>
      </c>
      <c r="S59" s="83">
        <f>Sunday!L17</f>
        <v>0</v>
      </c>
      <c r="T59" s="207">
        <f t="shared" si="0"/>
        <v>68</v>
      </c>
      <c r="U59" s="201">
        <f t="shared" si="1"/>
        <v>8</v>
      </c>
    </row>
    <row r="60" spans="1:21" x14ac:dyDescent="0.25">
      <c r="A60" s="120">
        <f>Saturday!A113</f>
        <v>112</v>
      </c>
      <c r="B60" s="9" t="str">
        <f>Saturday!B113</f>
        <v>Marie Turner</v>
      </c>
      <c r="C60" s="122" t="str">
        <f>Saturday!C113</f>
        <v>Richmond</v>
      </c>
      <c r="D60" s="106">
        <f>Saturday!E113</f>
        <v>6</v>
      </c>
      <c r="E60" s="40">
        <f>Saturday!F113</f>
        <v>2</v>
      </c>
      <c r="F60" s="82">
        <f>Saturday!G113</f>
        <v>13</v>
      </c>
      <c r="G60" s="83">
        <f>Saturday!H113</f>
        <v>1</v>
      </c>
      <c r="H60" s="39">
        <f>Saturday!I113</f>
        <v>13</v>
      </c>
      <c r="I60" s="40">
        <f>Saturday!J113</f>
        <v>1</v>
      </c>
      <c r="J60" s="82">
        <f>Saturday!K113</f>
        <v>3</v>
      </c>
      <c r="K60" s="83">
        <f>Saturday!L113</f>
        <v>1</v>
      </c>
      <c r="L60" s="39">
        <f>Sunday!E113</f>
        <v>14</v>
      </c>
      <c r="M60" s="85">
        <f>Sunday!F113</f>
        <v>0</v>
      </c>
      <c r="N60" s="87">
        <f>Sunday!G113</f>
        <v>10</v>
      </c>
      <c r="O60" s="52">
        <f>Sunday!H113</f>
        <v>2</v>
      </c>
      <c r="P60" s="41">
        <f>Sunday!I113</f>
        <v>9</v>
      </c>
      <c r="Q60" s="40">
        <f>Sunday!J113</f>
        <v>1</v>
      </c>
      <c r="R60" s="82">
        <f>Sunday!K113</f>
        <v>0</v>
      </c>
      <c r="S60" s="83">
        <f>Sunday!L113</f>
        <v>0</v>
      </c>
      <c r="T60" s="207">
        <f t="shared" si="0"/>
        <v>68</v>
      </c>
      <c r="U60" s="201">
        <f t="shared" si="1"/>
        <v>8</v>
      </c>
    </row>
    <row r="61" spans="1:21" x14ac:dyDescent="0.25">
      <c r="A61" s="120">
        <f>Saturday!A45</f>
        <v>44</v>
      </c>
      <c r="B61" s="9" t="str">
        <f>Saturday!B45</f>
        <v>Lynley Green</v>
      </c>
      <c r="C61" s="122" t="str">
        <f>Saturday!C45</f>
        <v>Kaiapoi</v>
      </c>
      <c r="D61" s="106">
        <f>Saturday!E45</f>
        <v>15</v>
      </c>
      <c r="E61" s="40">
        <f>Saturday!F45</f>
        <v>1</v>
      </c>
      <c r="F61" s="82">
        <f>Saturday!G45</f>
        <v>10</v>
      </c>
      <c r="G61" s="83">
        <f>Saturday!H45</f>
        <v>0</v>
      </c>
      <c r="H61" s="39">
        <f>Saturday!I45</f>
        <v>6</v>
      </c>
      <c r="I61" s="40">
        <f>Saturday!J45</f>
        <v>2</v>
      </c>
      <c r="J61" s="82">
        <f>Saturday!K45</f>
        <v>8</v>
      </c>
      <c r="K61" s="83">
        <f>Saturday!L45</f>
        <v>0</v>
      </c>
      <c r="L61" s="39">
        <f>Sunday!E45</f>
        <v>10</v>
      </c>
      <c r="M61" s="85">
        <f>Sunday!F45</f>
        <v>0</v>
      </c>
      <c r="N61" s="87">
        <f>Sunday!G45</f>
        <v>8</v>
      </c>
      <c r="O61" s="52">
        <f>Sunday!H45</f>
        <v>0</v>
      </c>
      <c r="P61" s="41">
        <f>Sunday!I45</f>
        <v>10</v>
      </c>
      <c r="Q61" s="40">
        <f>Sunday!J45</f>
        <v>0</v>
      </c>
      <c r="R61" s="82">
        <f>Sunday!K45</f>
        <v>0</v>
      </c>
      <c r="S61" s="83">
        <f>Sunday!L45</f>
        <v>0</v>
      </c>
      <c r="T61" s="207">
        <f t="shared" si="0"/>
        <v>67</v>
      </c>
      <c r="U61" s="201">
        <f t="shared" si="1"/>
        <v>3</v>
      </c>
    </row>
    <row r="62" spans="1:21" x14ac:dyDescent="0.25">
      <c r="A62" s="120">
        <f>Saturday!A20</f>
        <v>19</v>
      </c>
      <c r="B62" s="9" t="str">
        <f>Saturday!B20</f>
        <v>Laisa Gibbins</v>
      </c>
      <c r="C62" s="122" t="str">
        <f>Saturday!C20</f>
        <v>Clubs of Marlborough</v>
      </c>
      <c r="D62" s="106">
        <f>Saturday!E20</f>
        <v>10</v>
      </c>
      <c r="E62" s="40">
        <f>Saturday!F20</f>
        <v>2</v>
      </c>
      <c r="F62" s="82">
        <f>Saturday!G20</f>
        <v>10</v>
      </c>
      <c r="G62" s="83">
        <f>Saturday!H20</f>
        <v>0</v>
      </c>
      <c r="H62" s="39">
        <f>Saturday!I20</f>
        <v>3</v>
      </c>
      <c r="I62" s="40">
        <f>Saturday!J20</f>
        <v>1</v>
      </c>
      <c r="J62" s="82">
        <f>Saturday!K20</f>
        <v>9</v>
      </c>
      <c r="K62" s="83">
        <f>Saturday!L20</f>
        <v>1</v>
      </c>
      <c r="L62" s="39">
        <f>Sunday!E20</f>
        <v>12</v>
      </c>
      <c r="M62" s="85">
        <f>Sunday!F20</f>
        <v>0</v>
      </c>
      <c r="N62" s="87">
        <f>Sunday!G20</f>
        <v>10</v>
      </c>
      <c r="O62" s="52">
        <f>Sunday!H20</f>
        <v>0</v>
      </c>
      <c r="P62" s="41">
        <f>Sunday!I20</f>
        <v>13</v>
      </c>
      <c r="Q62" s="40">
        <f>Sunday!J20</f>
        <v>1</v>
      </c>
      <c r="R62" s="82">
        <f>Sunday!K20</f>
        <v>0</v>
      </c>
      <c r="S62" s="83">
        <f>Sunday!L20</f>
        <v>0</v>
      </c>
      <c r="T62" s="207">
        <f t="shared" si="0"/>
        <v>67</v>
      </c>
      <c r="U62" s="201">
        <f t="shared" si="1"/>
        <v>5</v>
      </c>
    </row>
    <row r="63" spans="1:21" x14ac:dyDescent="0.25">
      <c r="A63" s="120">
        <f>Saturday!A51</f>
        <v>50</v>
      </c>
      <c r="B63" s="9" t="str">
        <f>Saturday!B51</f>
        <v>Gerry Higham</v>
      </c>
      <c r="C63" s="122" t="str">
        <f>Saturday!C51</f>
        <v>Manurewa Cosmopolitan</v>
      </c>
      <c r="D63" s="106">
        <f>Saturday!E51</f>
        <v>9</v>
      </c>
      <c r="E63" s="40">
        <f>Saturday!F51</f>
        <v>3</v>
      </c>
      <c r="F63" s="82">
        <f>Saturday!G51</f>
        <v>10</v>
      </c>
      <c r="G63" s="83">
        <f>Saturday!H51</f>
        <v>0</v>
      </c>
      <c r="H63" s="39">
        <f>Saturday!I51</f>
        <v>13</v>
      </c>
      <c r="I63" s="40">
        <f>Saturday!J51</f>
        <v>1</v>
      </c>
      <c r="J63" s="82">
        <f>Saturday!K51</f>
        <v>8</v>
      </c>
      <c r="K63" s="83">
        <f>Saturday!L51</f>
        <v>0</v>
      </c>
      <c r="L63" s="39">
        <f>Sunday!E51</f>
        <v>10</v>
      </c>
      <c r="M63" s="85">
        <f>Sunday!F51</f>
        <v>0</v>
      </c>
      <c r="N63" s="87">
        <f>Sunday!G51</f>
        <v>12</v>
      </c>
      <c r="O63" s="52">
        <f>Sunday!H51</f>
        <v>0</v>
      </c>
      <c r="P63" s="41">
        <f>Sunday!I51</f>
        <v>5</v>
      </c>
      <c r="Q63" s="40">
        <f>Sunday!J51</f>
        <v>1</v>
      </c>
      <c r="R63" s="82">
        <f>Sunday!K51</f>
        <v>0</v>
      </c>
      <c r="S63" s="83">
        <f>Sunday!L51</f>
        <v>0</v>
      </c>
      <c r="T63" s="207">
        <f t="shared" si="0"/>
        <v>67</v>
      </c>
      <c r="U63" s="201">
        <f t="shared" si="1"/>
        <v>5</v>
      </c>
    </row>
    <row r="64" spans="1:21" x14ac:dyDescent="0.25">
      <c r="A64" s="120">
        <f>Saturday!A82</f>
        <v>81</v>
      </c>
      <c r="B64" s="9" t="str">
        <f>Saturday!B82</f>
        <v>Ruby Shortland</v>
      </c>
      <c r="C64" s="122" t="str">
        <f>Saturday!C82</f>
        <v>Papakura Club Inc</v>
      </c>
      <c r="D64" s="106">
        <f>Saturday!E82</f>
        <v>9</v>
      </c>
      <c r="E64" s="40">
        <f>Saturday!F82</f>
        <v>1</v>
      </c>
      <c r="F64" s="82">
        <f>Saturday!G82</f>
        <v>12</v>
      </c>
      <c r="G64" s="83">
        <f>Saturday!H82</f>
        <v>0</v>
      </c>
      <c r="H64" s="39">
        <f>Saturday!I82</f>
        <v>5</v>
      </c>
      <c r="I64" s="40">
        <f>Saturday!J82</f>
        <v>1</v>
      </c>
      <c r="J64" s="82">
        <f>Saturday!K82</f>
        <v>7</v>
      </c>
      <c r="K64" s="83">
        <f>Saturday!L82</f>
        <v>1</v>
      </c>
      <c r="L64" s="39">
        <f>Sunday!E82</f>
        <v>12</v>
      </c>
      <c r="M64" s="85">
        <f>Sunday!F82</f>
        <v>2</v>
      </c>
      <c r="N64" s="87">
        <f>Sunday!G82</f>
        <v>10</v>
      </c>
      <c r="O64" s="52">
        <f>Sunday!H82</f>
        <v>0</v>
      </c>
      <c r="P64" s="41">
        <f>Sunday!I82</f>
        <v>12</v>
      </c>
      <c r="Q64" s="40">
        <f>Sunday!J82</f>
        <v>0</v>
      </c>
      <c r="R64" s="82">
        <f>Sunday!K82</f>
        <v>0</v>
      </c>
      <c r="S64" s="83">
        <f>Sunday!L82</f>
        <v>0</v>
      </c>
      <c r="T64" s="207">
        <f t="shared" si="0"/>
        <v>67</v>
      </c>
      <c r="U64" s="201">
        <f t="shared" si="1"/>
        <v>5</v>
      </c>
    </row>
    <row r="65" spans="1:21" x14ac:dyDescent="0.25">
      <c r="A65" s="120">
        <f>Saturday!A90</f>
        <v>89</v>
      </c>
      <c r="B65" s="9" t="str">
        <f>Saturday!B90</f>
        <v>Dot Johnston</v>
      </c>
      <c r="C65" s="122" t="str">
        <f>Saturday!C90</f>
        <v>Papanui</v>
      </c>
      <c r="D65" s="106">
        <f>Saturday!E90</f>
        <v>10</v>
      </c>
      <c r="E65" s="40">
        <f>Saturday!F90</f>
        <v>0</v>
      </c>
      <c r="F65" s="82">
        <f>Saturday!G90</f>
        <v>10</v>
      </c>
      <c r="G65" s="83">
        <f>Saturday!H90</f>
        <v>0</v>
      </c>
      <c r="H65" s="39">
        <f>Saturday!I90</f>
        <v>6</v>
      </c>
      <c r="I65" s="40">
        <f>Saturday!J90</f>
        <v>0</v>
      </c>
      <c r="J65" s="82">
        <f>Saturday!K90</f>
        <v>5</v>
      </c>
      <c r="K65" s="83">
        <f>Saturday!L90</f>
        <v>1</v>
      </c>
      <c r="L65" s="39">
        <f>Sunday!E90</f>
        <v>14</v>
      </c>
      <c r="M65" s="85">
        <f>Sunday!F90</f>
        <v>0</v>
      </c>
      <c r="N65" s="87">
        <f>Sunday!G90</f>
        <v>10</v>
      </c>
      <c r="O65" s="52">
        <f>Sunday!H90</f>
        <v>2</v>
      </c>
      <c r="P65" s="41">
        <f>Sunday!I90</f>
        <v>12</v>
      </c>
      <c r="Q65" s="40">
        <f>Sunday!J90</f>
        <v>2</v>
      </c>
      <c r="R65" s="82">
        <f>Sunday!K90</f>
        <v>0</v>
      </c>
      <c r="S65" s="83">
        <f>Sunday!L90</f>
        <v>0</v>
      </c>
      <c r="T65" s="207">
        <f t="shared" si="0"/>
        <v>67</v>
      </c>
      <c r="U65" s="201">
        <f t="shared" si="1"/>
        <v>5</v>
      </c>
    </row>
    <row r="66" spans="1:21" x14ac:dyDescent="0.25">
      <c r="A66" s="120">
        <f>Saturday!A55</f>
        <v>54</v>
      </c>
      <c r="B66" s="9" t="str">
        <f>Saturday!B55</f>
        <v>Phil Dales</v>
      </c>
      <c r="C66" s="122" t="str">
        <f>Saturday!C55</f>
        <v>Manurewa Cosmopolitan</v>
      </c>
      <c r="D66" s="106">
        <f>Saturday!E55</f>
        <v>9</v>
      </c>
      <c r="E66" s="40">
        <f>Saturday!F55</f>
        <v>1</v>
      </c>
      <c r="F66" s="82">
        <f>Saturday!G55</f>
        <v>12</v>
      </c>
      <c r="G66" s="83">
        <f>Saturday!H55</f>
        <v>0</v>
      </c>
      <c r="H66" s="39">
        <f>Saturday!I55</f>
        <v>9</v>
      </c>
      <c r="I66" s="40">
        <f>Saturday!J55</f>
        <v>1</v>
      </c>
      <c r="J66" s="82">
        <f>Saturday!K55</f>
        <v>11</v>
      </c>
      <c r="K66" s="83">
        <f>Saturday!L55</f>
        <v>1</v>
      </c>
      <c r="L66" s="39">
        <f>Sunday!E55</f>
        <v>9</v>
      </c>
      <c r="M66" s="85">
        <f>Sunday!F55</f>
        <v>3</v>
      </c>
      <c r="N66" s="87">
        <f>Sunday!G55</f>
        <v>7</v>
      </c>
      <c r="O66" s="52">
        <f>Sunday!H55</f>
        <v>1</v>
      </c>
      <c r="P66" s="41">
        <f>Sunday!I55</f>
        <v>10</v>
      </c>
      <c r="Q66" s="40">
        <f>Sunday!J55</f>
        <v>0</v>
      </c>
      <c r="R66" s="82">
        <f>Sunday!K55</f>
        <v>0</v>
      </c>
      <c r="S66" s="83">
        <f>Sunday!L55</f>
        <v>0</v>
      </c>
      <c r="T66" s="207">
        <f t="shared" ref="T66:T129" si="2">D66+F66+H66+J66+L66+N66+P66+R66</f>
        <v>67</v>
      </c>
      <c r="U66" s="201">
        <f t="shared" ref="U66:U129" si="3">E66+G66+I66+K66+M66+O66+Q66+S66</f>
        <v>7</v>
      </c>
    </row>
    <row r="67" spans="1:21" x14ac:dyDescent="0.25">
      <c r="A67" s="120">
        <f>Saturday!A105</f>
        <v>104</v>
      </c>
      <c r="B67" s="9" t="str">
        <f>Saturday!B105</f>
        <v>Moti Tomasi</v>
      </c>
      <c r="C67" s="122" t="str">
        <f>Saturday!C105</f>
        <v>Porirua Club Inc</v>
      </c>
      <c r="D67" s="106">
        <f>Saturday!E105</f>
        <v>5</v>
      </c>
      <c r="E67" s="40">
        <f>Saturday!F105</f>
        <v>1</v>
      </c>
      <c r="F67" s="82">
        <f>Saturday!G105</f>
        <v>8</v>
      </c>
      <c r="G67" s="83">
        <f>Saturday!H105</f>
        <v>0</v>
      </c>
      <c r="H67" s="39">
        <f>Saturday!I105</f>
        <v>8</v>
      </c>
      <c r="I67" s="40">
        <f>Saturday!J105</f>
        <v>2</v>
      </c>
      <c r="J67" s="82">
        <f>Saturday!K105</f>
        <v>12</v>
      </c>
      <c r="K67" s="83">
        <f>Saturday!L105</f>
        <v>0</v>
      </c>
      <c r="L67" s="39">
        <f>Sunday!E105</f>
        <v>10</v>
      </c>
      <c r="M67" s="85">
        <f>Sunday!F105</f>
        <v>2</v>
      </c>
      <c r="N67" s="87">
        <f>Sunday!G105</f>
        <v>15</v>
      </c>
      <c r="O67" s="52">
        <f>Sunday!H105</f>
        <v>1</v>
      </c>
      <c r="P67" s="41">
        <f>Sunday!I105</f>
        <v>9</v>
      </c>
      <c r="Q67" s="40">
        <f>Sunday!J105</f>
        <v>1</v>
      </c>
      <c r="R67" s="82">
        <f>Sunday!K105</f>
        <v>0</v>
      </c>
      <c r="S67" s="83">
        <f>Sunday!L105</f>
        <v>0</v>
      </c>
      <c r="T67" s="207">
        <f t="shared" si="2"/>
        <v>67</v>
      </c>
      <c r="U67" s="201">
        <f t="shared" si="3"/>
        <v>7</v>
      </c>
    </row>
    <row r="68" spans="1:21" x14ac:dyDescent="0.25">
      <c r="A68" s="120">
        <f>Saturday!A150</f>
        <v>149</v>
      </c>
      <c r="B68" s="9" t="str">
        <f>Saturday!B150</f>
        <v>Shirley Endt</v>
      </c>
      <c r="C68" s="122" t="str">
        <f>Saturday!C150</f>
        <v>Waiuku Cosmopolitan</v>
      </c>
      <c r="D68" s="106">
        <f>Saturday!E150</f>
        <v>10</v>
      </c>
      <c r="E68" s="40">
        <f>Saturday!F150</f>
        <v>2</v>
      </c>
      <c r="F68" s="82">
        <f>Saturday!G150</f>
        <v>7</v>
      </c>
      <c r="G68" s="83">
        <f>Saturday!H150</f>
        <v>1</v>
      </c>
      <c r="H68" s="39">
        <f>Saturday!I150</f>
        <v>6</v>
      </c>
      <c r="I68" s="40">
        <f>Saturday!J150</f>
        <v>0</v>
      </c>
      <c r="J68" s="82">
        <f>Saturday!K150</f>
        <v>12</v>
      </c>
      <c r="K68" s="83">
        <f>Saturday!L150</f>
        <v>0</v>
      </c>
      <c r="L68" s="39">
        <f>Sunday!E150</f>
        <v>13</v>
      </c>
      <c r="M68" s="85">
        <f>Sunday!F150</f>
        <v>1</v>
      </c>
      <c r="N68" s="87">
        <f>Sunday!G150</f>
        <v>8</v>
      </c>
      <c r="O68" s="52">
        <f>Sunday!H150</f>
        <v>2</v>
      </c>
      <c r="P68" s="41">
        <f>Sunday!I150</f>
        <v>11</v>
      </c>
      <c r="Q68" s="40">
        <f>Sunday!J150</f>
        <v>1</v>
      </c>
      <c r="R68" s="82">
        <f>Sunday!K150</f>
        <v>0</v>
      </c>
      <c r="S68" s="83">
        <f>Sunday!L150</f>
        <v>0</v>
      </c>
      <c r="T68" s="207">
        <f t="shared" si="2"/>
        <v>67</v>
      </c>
      <c r="U68" s="201">
        <f t="shared" si="3"/>
        <v>7</v>
      </c>
    </row>
    <row r="69" spans="1:21" x14ac:dyDescent="0.25">
      <c r="A69" s="120">
        <f>Saturday!A2</f>
        <v>1</v>
      </c>
      <c r="B69" s="9" t="str">
        <f>Saturday!B2</f>
        <v>Barbara Crump</v>
      </c>
      <c r="C69" s="122" t="str">
        <f>Saturday!C2</f>
        <v>Cashmere</v>
      </c>
      <c r="D69" s="106">
        <f>Saturday!E2</f>
        <v>9</v>
      </c>
      <c r="E69" s="40">
        <f>Saturday!F2</f>
        <v>1</v>
      </c>
      <c r="F69" s="82">
        <f>Saturday!G2</f>
        <v>11</v>
      </c>
      <c r="G69" s="83">
        <f>Saturday!H2</f>
        <v>1</v>
      </c>
      <c r="H69" s="39">
        <f>Saturday!I2</f>
        <v>12</v>
      </c>
      <c r="I69" s="40">
        <f>Saturday!J2</f>
        <v>2</v>
      </c>
      <c r="J69" s="82">
        <f>Saturday!K2</f>
        <v>12</v>
      </c>
      <c r="K69" s="83">
        <f>Saturday!L2</f>
        <v>2</v>
      </c>
      <c r="L69" s="39">
        <f>Sunday!E2</f>
        <v>7</v>
      </c>
      <c r="M69" s="85">
        <f>Sunday!F2</f>
        <v>1</v>
      </c>
      <c r="N69" s="87">
        <f>Sunday!G2</f>
        <v>8</v>
      </c>
      <c r="O69" s="52">
        <f>Sunday!H2</f>
        <v>2</v>
      </c>
      <c r="P69" s="41">
        <f>Sunday!I2</f>
        <v>8</v>
      </c>
      <c r="Q69" s="40">
        <f>Sunday!J2</f>
        <v>0</v>
      </c>
      <c r="R69" s="82">
        <f>Sunday!K2</f>
        <v>0</v>
      </c>
      <c r="S69" s="83">
        <f>Sunday!L2</f>
        <v>0</v>
      </c>
      <c r="T69" s="207">
        <f t="shared" si="2"/>
        <v>67</v>
      </c>
      <c r="U69" s="201">
        <f t="shared" si="3"/>
        <v>9</v>
      </c>
    </row>
    <row r="70" spans="1:21" x14ac:dyDescent="0.25">
      <c r="A70" s="120">
        <f>Saturday!A171</f>
        <v>170</v>
      </c>
      <c r="B70" s="9" t="str">
        <f>Saturday!B171</f>
        <v>Georgie Griffin</v>
      </c>
      <c r="C70" s="122" t="str">
        <f>Saturday!C171</f>
        <v>Clubs Hastings</v>
      </c>
      <c r="D70" s="106">
        <f>Saturday!E171</f>
        <v>14</v>
      </c>
      <c r="E70" s="40">
        <f>Saturday!F171</f>
        <v>0</v>
      </c>
      <c r="F70" s="82">
        <f>Saturday!G171</f>
        <v>9</v>
      </c>
      <c r="G70" s="83">
        <f>Saturday!H171</f>
        <v>1</v>
      </c>
      <c r="H70" s="39">
        <f>Saturday!I171</f>
        <v>8</v>
      </c>
      <c r="I70" s="40">
        <f>Saturday!J171</f>
        <v>2</v>
      </c>
      <c r="J70" s="82">
        <f>Saturday!K171</f>
        <v>5</v>
      </c>
      <c r="K70" s="83">
        <f>Saturday!L171</f>
        <v>1</v>
      </c>
      <c r="L70" s="39">
        <f>Sunday!E171</f>
        <v>11</v>
      </c>
      <c r="M70" s="85">
        <f>Sunday!F171</f>
        <v>1</v>
      </c>
      <c r="N70" s="87">
        <f>Sunday!G171</f>
        <v>9</v>
      </c>
      <c r="O70" s="52">
        <f>Sunday!H171</f>
        <v>3</v>
      </c>
      <c r="P70" s="41">
        <f>Sunday!I171</f>
        <v>11</v>
      </c>
      <c r="Q70" s="40">
        <f>Sunday!J171</f>
        <v>1</v>
      </c>
      <c r="R70" s="82">
        <f>Sunday!K171</f>
        <v>0</v>
      </c>
      <c r="S70" s="83">
        <f>Sunday!L171</f>
        <v>0</v>
      </c>
      <c r="T70" s="207">
        <f t="shared" si="2"/>
        <v>67</v>
      </c>
      <c r="U70" s="201">
        <f t="shared" si="3"/>
        <v>9</v>
      </c>
    </row>
    <row r="71" spans="1:21" x14ac:dyDescent="0.25">
      <c r="A71" s="120">
        <f>Saturday!A23</f>
        <v>22</v>
      </c>
      <c r="B71" s="9" t="str">
        <f>Saturday!B23</f>
        <v>George Eaton</v>
      </c>
      <c r="C71" s="122" t="str">
        <f>Saturday!C23</f>
        <v>Clubs of Marlborough</v>
      </c>
      <c r="D71" s="106">
        <f>Saturday!E23</f>
        <v>10</v>
      </c>
      <c r="E71" s="40">
        <f>Saturday!F23</f>
        <v>0</v>
      </c>
      <c r="F71" s="82">
        <f>Saturday!G23</f>
        <v>8</v>
      </c>
      <c r="G71" s="83">
        <f>Saturday!H23</f>
        <v>0</v>
      </c>
      <c r="H71" s="39">
        <f>Saturday!I23</f>
        <v>4</v>
      </c>
      <c r="I71" s="40">
        <f>Saturday!J23</f>
        <v>0</v>
      </c>
      <c r="J71" s="82">
        <f>Saturday!K23</f>
        <v>9</v>
      </c>
      <c r="K71" s="83">
        <f>Saturday!L23</f>
        <v>1</v>
      </c>
      <c r="L71" s="39">
        <f>Sunday!E23</f>
        <v>14</v>
      </c>
      <c r="M71" s="85">
        <f>Sunday!F23</f>
        <v>0</v>
      </c>
      <c r="N71" s="87">
        <f>Sunday!G23</f>
        <v>11</v>
      </c>
      <c r="O71" s="52">
        <f>Sunday!H23</f>
        <v>1</v>
      </c>
      <c r="P71" s="41">
        <f>Sunday!I23</f>
        <v>10</v>
      </c>
      <c r="Q71" s="40">
        <f>Sunday!J23</f>
        <v>0</v>
      </c>
      <c r="R71" s="82">
        <f>Sunday!K23</f>
        <v>0</v>
      </c>
      <c r="S71" s="83">
        <f>Sunday!L23</f>
        <v>0</v>
      </c>
      <c r="T71" s="207">
        <f t="shared" si="2"/>
        <v>66</v>
      </c>
      <c r="U71" s="201">
        <f t="shared" si="3"/>
        <v>2</v>
      </c>
    </row>
    <row r="72" spans="1:21" x14ac:dyDescent="0.25">
      <c r="A72" s="120">
        <f>Saturday!A132</f>
        <v>131</v>
      </c>
      <c r="B72" s="9" t="str">
        <f>Saturday!B132</f>
        <v>Jan Pepper</v>
      </c>
      <c r="C72" s="122" t="str">
        <f>Saturday!C132</f>
        <v>Timaru South Cosmopolitan</v>
      </c>
      <c r="D72" s="106">
        <f>Saturday!E132</f>
        <v>9</v>
      </c>
      <c r="E72" s="40">
        <f>Saturday!F132</f>
        <v>1</v>
      </c>
      <c r="F72" s="82">
        <f>Saturday!G132</f>
        <v>6</v>
      </c>
      <c r="G72" s="83">
        <f>Saturday!H132</f>
        <v>0</v>
      </c>
      <c r="H72" s="39">
        <f>Saturday!I132</f>
        <v>12</v>
      </c>
      <c r="I72" s="40">
        <f>Saturday!J132</f>
        <v>0</v>
      </c>
      <c r="J72" s="82">
        <f>Saturday!K132</f>
        <v>6</v>
      </c>
      <c r="K72" s="83">
        <f>Saturday!L132</f>
        <v>0</v>
      </c>
      <c r="L72" s="39">
        <f>Sunday!E132</f>
        <v>12</v>
      </c>
      <c r="M72" s="85">
        <f>Sunday!F132</f>
        <v>0</v>
      </c>
      <c r="N72" s="87">
        <f>Sunday!G132</f>
        <v>11</v>
      </c>
      <c r="O72" s="52">
        <f>Sunday!H132</f>
        <v>1</v>
      </c>
      <c r="P72" s="41">
        <f>Sunday!I132</f>
        <v>10</v>
      </c>
      <c r="Q72" s="40">
        <f>Sunday!J132</f>
        <v>0</v>
      </c>
      <c r="R72" s="82">
        <f>Sunday!K132</f>
        <v>0</v>
      </c>
      <c r="S72" s="83">
        <f>Sunday!L132</f>
        <v>0</v>
      </c>
      <c r="T72" s="207">
        <f t="shared" si="2"/>
        <v>66</v>
      </c>
      <c r="U72" s="201">
        <f t="shared" si="3"/>
        <v>2</v>
      </c>
    </row>
    <row r="73" spans="1:21" x14ac:dyDescent="0.25">
      <c r="A73" s="120">
        <f>Saturday!A108</f>
        <v>107</v>
      </c>
      <c r="B73" s="9" t="str">
        <f>Saturday!B108</f>
        <v>Maureen Coudret</v>
      </c>
      <c r="C73" s="122" t="str">
        <f>Saturday!C108</f>
        <v>Richmond</v>
      </c>
      <c r="D73" s="106">
        <f>Saturday!E108</f>
        <v>10</v>
      </c>
      <c r="E73" s="40">
        <f>Saturday!F108</f>
        <v>0</v>
      </c>
      <c r="F73" s="82">
        <f>Saturday!G108</f>
        <v>6</v>
      </c>
      <c r="G73" s="83">
        <f>Saturday!H108</f>
        <v>0</v>
      </c>
      <c r="H73" s="39">
        <f>Saturday!I108</f>
        <v>11</v>
      </c>
      <c r="I73" s="40">
        <f>Saturday!J108</f>
        <v>1</v>
      </c>
      <c r="J73" s="82">
        <f>Saturday!K108</f>
        <v>10</v>
      </c>
      <c r="K73" s="83">
        <f>Saturday!L108</f>
        <v>0</v>
      </c>
      <c r="L73" s="39">
        <f>Sunday!E108</f>
        <v>12</v>
      </c>
      <c r="M73" s="85">
        <f>Sunday!F108</f>
        <v>0</v>
      </c>
      <c r="N73" s="87">
        <f>Sunday!G108</f>
        <v>11</v>
      </c>
      <c r="O73" s="52">
        <f>Sunday!H108</f>
        <v>1</v>
      </c>
      <c r="P73" s="41">
        <f>Sunday!I108</f>
        <v>6</v>
      </c>
      <c r="Q73" s="40">
        <f>Sunday!J108</f>
        <v>1</v>
      </c>
      <c r="R73" s="82">
        <f>Sunday!K108</f>
        <v>0</v>
      </c>
      <c r="S73" s="83">
        <f>Sunday!L108</f>
        <v>0</v>
      </c>
      <c r="T73" s="207">
        <f t="shared" si="2"/>
        <v>66</v>
      </c>
      <c r="U73" s="201">
        <f t="shared" si="3"/>
        <v>3</v>
      </c>
    </row>
    <row r="74" spans="1:21" x14ac:dyDescent="0.25">
      <c r="A74" s="120">
        <f>Saturday!A10</f>
        <v>9</v>
      </c>
      <c r="B74" s="9" t="str">
        <f>Saturday!B10</f>
        <v>Audrey Siddells</v>
      </c>
      <c r="C74" s="122" t="str">
        <f>Saturday!C10</f>
        <v>Castlecliff</v>
      </c>
      <c r="D74" s="106">
        <f>Saturday!E10</f>
        <v>8</v>
      </c>
      <c r="E74" s="40">
        <f>Saturday!F10</f>
        <v>0</v>
      </c>
      <c r="F74" s="82">
        <f>Saturday!G10</f>
        <v>10</v>
      </c>
      <c r="G74" s="83">
        <f>Saturday!H10</f>
        <v>0</v>
      </c>
      <c r="H74" s="39">
        <f>Saturday!I10</f>
        <v>8</v>
      </c>
      <c r="I74" s="40">
        <f>Saturday!J10</f>
        <v>0</v>
      </c>
      <c r="J74" s="82">
        <f>Saturday!K10</f>
        <v>17</v>
      </c>
      <c r="K74" s="83">
        <f>Saturday!L10</f>
        <v>1</v>
      </c>
      <c r="L74" s="39">
        <f>Sunday!E10</f>
        <v>6</v>
      </c>
      <c r="M74" s="85">
        <f>Sunday!F10</f>
        <v>2</v>
      </c>
      <c r="N74" s="87">
        <f>Sunday!G10</f>
        <v>8</v>
      </c>
      <c r="O74" s="52">
        <f>Sunday!H10</f>
        <v>0</v>
      </c>
      <c r="P74" s="41">
        <f>Sunday!I10</f>
        <v>9</v>
      </c>
      <c r="Q74" s="40">
        <f>Sunday!J10</f>
        <v>1</v>
      </c>
      <c r="R74" s="82">
        <f>Sunday!K10</f>
        <v>0</v>
      </c>
      <c r="S74" s="83">
        <f>Sunday!L10</f>
        <v>0</v>
      </c>
      <c r="T74" s="207">
        <f t="shared" si="2"/>
        <v>66</v>
      </c>
      <c r="U74" s="201">
        <f t="shared" si="3"/>
        <v>4</v>
      </c>
    </row>
    <row r="75" spans="1:21" x14ac:dyDescent="0.25">
      <c r="A75" s="120">
        <f>Saturday!A62</f>
        <v>61</v>
      </c>
      <c r="B75" s="9" t="str">
        <f>Saturday!B62</f>
        <v>Diane Huata</v>
      </c>
      <c r="C75" s="122" t="str">
        <f>Saturday!C62</f>
        <v>Nelson Suburban</v>
      </c>
      <c r="D75" s="106">
        <f>Saturday!E62</f>
        <v>10</v>
      </c>
      <c r="E75" s="40">
        <f>Saturday!F62</f>
        <v>2</v>
      </c>
      <c r="F75" s="82">
        <f>Saturday!G62</f>
        <v>12</v>
      </c>
      <c r="G75" s="83">
        <f>Saturday!H62</f>
        <v>0</v>
      </c>
      <c r="H75" s="39">
        <f>Saturday!I62</f>
        <v>9</v>
      </c>
      <c r="I75" s="40">
        <f>Saturday!J62</f>
        <v>1</v>
      </c>
      <c r="J75" s="82">
        <f>Saturday!K62</f>
        <v>10</v>
      </c>
      <c r="K75" s="83">
        <f>Saturday!L62</f>
        <v>0</v>
      </c>
      <c r="L75" s="39">
        <f>Sunday!E62</f>
        <v>8</v>
      </c>
      <c r="M75" s="85">
        <f>Sunday!F62</f>
        <v>0</v>
      </c>
      <c r="N75" s="87">
        <f>Sunday!G62</f>
        <v>11</v>
      </c>
      <c r="O75" s="52">
        <f>Sunday!H62</f>
        <v>1</v>
      </c>
      <c r="P75" s="41">
        <f>Sunday!I62</f>
        <v>6</v>
      </c>
      <c r="Q75" s="40">
        <f>Sunday!J62</f>
        <v>0</v>
      </c>
      <c r="R75" s="82">
        <f>Sunday!K62</f>
        <v>0</v>
      </c>
      <c r="S75" s="83">
        <f>Sunday!L62</f>
        <v>0</v>
      </c>
      <c r="T75" s="207">
        <f t="shared" si="2"/>
        <v>66</v>
      </c>
      <c r="U75" s="201">
        <f t="shared" si="3"/>
        <v>4</v>
      </c>
    </row>
    <row r="76" spans="1:21" x14ac:dyDescent="0.25">
      <c r="A76" s="120">
        <f>Saturday!A118</f>
        <v>117</v>
      </c>
      <c r="B76" s="9" t="str">
        <f>Saturday!B118</f>
        <v>Mille McClintock</v>
      </c>
      <c r="C76" s="122" t="str">
        <f>Saturday!C118</f>
        <v>Taupo Cosmopolitan</v>
      </c>
      <c r="D76" s="106">
        <f>Saturday!E118</f>
        <v>4</v>
      </c>
      <c r="E76" s="40">
        <f>Saturday!F118</f>
        <v>0</v>
      </c>
      <c r="F76" s="82">
        <f>Saturday!G118</f>
        <v>14</v>
      </c>
      <c r="G76" s="83">
        <f>Saturday!H118</f>
        <v>2</v>
      </c>
      <c r="H76" s="39">
        <f>Saturday!I118</f>
        <v>9</v>
      </c>
      <c r="I76" s="40">
        <f>Saturday!J118</f>
        <v>1</v>
      </c>
      <c r="J76" s="82">
        <f>Saturday!K118</f>
        <v>6</v>
      </c>
      <c r="K76" s="83">
        <f>Saturday!L118</f>
        <v>0</v>
      </c>
      <c r="L76" s="39">
        <f>Sunday!E118</f>
        <v>10</v>
      </c>
      <c r="M76" s="85">
        <f>Sunday!F118</f>
        <v>0</v>
      </c>
      <c r="N76" s="87">
        <f>Sunday!G118</f>
        <v>8</v>
      </c>
      <c r="O76" s="52">
        <f>Sunday!H118</f>
        <v>0</v>
      </c>
      <c r="P76" s="41">
        <f>Sunday!I118</f>
        <v>15</v>
      </c>
      <c r="Q76" s="40">
        <f>Sunday!J118</f>
        <v>1</v>
      </c>
      <c r="R76" s="82">
        <f>Sunday!K118</f>
        <v>0</v>
      </c>
      <c r="S76" s="83">
        <f>Sunday!L118</f>
        <v>0</v>
      </c>
      <c r="T76" s="207">
        <f t="shared" si="2"/>
        <v>66</v>
      </c>
      <c r="U76" s="201">
        <f t="shared" si="3"/>
        <v>4</v>
      </c>
    </row>
    <row r="77" spans="1:21" x14ac:dyDescent="0.25">
      <c r="A77" s="120">
        <f>Saturday!A155</f>
        <v>154</v>
      </c>
      <c r="B77" s="9" t="str">
        <f>Saturday!B155</f>
        <v>Emily Toimata-Hotham</v>
      </c>
      <c r="C77" s="122" t="str">
        <f>Saturday!C155</f>
        <v>Johnsonville</v>
      </c>
      <c r="D77" s="106">
        <f>Saturday!E155</f>
        <v>10</v>
      </c>
      <c r="E77" s="40">
        <f>Saturday!F155</f>
        <v>2</v>
      </c>
      <c r="F77" s="82">
        <f>Saturday!G155</f>
        <v>14</v>
      </c>
      <c r="G77" s="83">
        <f>Saturday!H155</f>
        <v>0</v>
      </c>
      <c r="H77" s="39">
        <f>Saturday!I155</f>
        <v>10</v>
      </c>
      <c r="I77" s="40">
        <f>Saturday!J155</f>
        <v>0</v>
      </c>
      <c r="J77" s="82">
        <f>Saturday!K155</f>
        <v>6</v>
      </c>
      <c r="K77" s="83">
        <f>Saturday!L155</f>
        <v>0</v>
      </c>
      <c r="L77" s="39">
        <f>Sunday!E155</f>
        <v>8</v>
      </c>
      <c r="M77" s="85">
        <f>Sunday!F155</f>
        <v>0</v>
      </c>
      <c r="N77" s="87">
        <f>Sunday!G155</f>
        <v>7</v>
      </c>
      <c r="O77" s="52">
        <f>Sunday!H155</f>
        <v>1</v>
      </c>
      <c r="P77" s="41">
        <f>Sunday!I155</f>
        <v>11</v>
      </c>
      <c r="Q77" s="40">
        <f>Sunday!J155</f>
        <v>1</v>
      </c>
      <c r="R77" s="82">
        <f>Sunday!K155</f>
        <v>0</v>
      </c>
      <c r="S77" s="83">
        <f>Sunday!L155</f>
        <v>0</v>
      </c>
      <c r="T77" s="207">
        <f t="shared" si="2"/>
        <v>66</v>
      </c>
      <c r="U77" s="201">
        <f t="shared" si="3"/>
        <v>4</v>
      </c>
    </row>
    <row r="78" spans="1:21" x14ac:dyDescent="0.25">
      <c r="A78" s="120">
        <f>Saturday!A61</f>
        <v>60</v>
      </c>
      <c r="B78" s="9" t="str">
        <f>Saturday!B61</f>
        <v>Aileen Jacobs</v>
      </c>
      <c r="C78" s="122" t="str">
        <f>Saturday!C61</f>
        <v>Nelson Suburban</v>
      </c>
      <c r="D78" s="106">
        <f>Saturday!E61</f>
        <v>8</v>
      </c>
      <c r="E78" s="40">
        <f>Saturday!F61</f>
        <v>0</v>
      </c>
      <c r="F78" s="82">
        <f>Saturday!G61</f>
        <v>12</v>
      </c>
      <c r="G78" s="83">
        <f>Saturday!H61</f>
        <v>0</v>
      </c>
      <c r="H78" s="39">
        <f>Saturday!I61</f>
        <v>11</v>
      </c>
      <c r="I78" s="40">
        <f>Saturday!J61</f>
        <v>1</v>
      </c>
      <c r="J78" s="82">
        <f>Saturday!K61</f>
        <v>13</v>
      </c>
      <c r="K78" s="83">
        <f>Saturday!L61</f>
        <v>1</v>
      </c>
      <c r="L78" s="39">
        <f>Sunday!E61</f>
        <v>8</v>
      </c>
      <c r="M78" s="85">
        <f>Sunday!F61</f>
        <v>0</v>
      </c>
      <c r="N78" s="87">
        <f>Sunday!G61</f>
        <v>7</v>
      </c>
      <c r="O78" s="52">
        <f>Sunday!H61</f>
        <v>1</v>
      </c>
      <c r="P78" s="41">
        <f>Sunday!I61</f>
        <v>7</v>
      </c>
      <c r="Q78" s="40">
        <f>Sunday!J61</f>
        <v>3</v>
      </c>
      <c r="R78" s="82">
        <f>Sunday!K61</f>
        <v>0</v>
      </c>
      <c r="S78" s="83">
        <f>Sunday!L61</f>
        <v>0</v>
      </c>
      <c r="T78" s="207">
        <f t="shared" si="2"/>
        <v>66</v>
      </c>
      <c r="U78" s="201">
        <f t="shared" si="3"/>
        <v>6</v>
      </c>
    </row>
    <row r="79" spans="1:21" x14ac:dyDescent="0.25">
      <c r="A79" s="120">
        <f>Saturday!A19</f>
        <v>18</v>
      </c>
      <c r="B79" s="9" t="str">
        <f>Saturday!B19</f>
        <v>Chris Campbell</v>
      </c>
      <c r="C79" s="122" t="str">
        <f>Saturday!C19</f>
        <v>Clubs of Marlborough</v>
      </c>
      <c r="D79" s="106">
        <f>Saturday!E19</f>
        <v>10</v>
      </c>
      <c r="E79" s="40">
        <f>Saturday!F19</f>
        <v>0</v>
      </c>
      <c r="F79" s="82">
        <f>Saturday!G19</f>
        <v>7</v>
      </c>
      <c r="G79" s="83">
        <f>Saturday!H19</f>
        <v>1</v>
      </c>
      <c r="H79" s="39">
        <f>Saturday!I19</f>
        <v>10</v>
      </c>
      <c r="I79" s="40">
        <f>Saturday!J19</f>
        <v>2</v>
      </c>
      <c r="J79" s="82">
        <f>Saturday!K19</f>
        <v>10</v>
      </c>
      <c r="K79" s="83">
        <f>Saturday!L19</f>
        <v>0</v>
      </c>
      <c r="L79" s="39">
        <f>Sunday!E19</f>
        <v>10</v>
      </c>
      <c r="M79" s="85">
        <f>Sunday!F19</f>
        <v>2</v>
      </c>
      <c r="N79" s="87">
        <f>Sunday!G19</f>
        <v>8</v>
      </c>
      <c r="O79" s="52">
        <f>Sunday!H19</f>
        <v>2</v>
      </c>
      <c r="P79" s="41">
        <f>Sunday!I19</f>
        <v>11</v>
      </c>
      <c r="Q79" s="40">
        <f>Sunday!J19</f>
        <v>1</v>
      </c>
      <c r="R79" s="82">
        <f>Sunday!K19</f>
        <v>0</v>
      </c>
      <c r="S79" s="83">
        <f>Sunday!L19</f>
        <v>0</v>
      </c>
      <c r="T79" s="207">
        <f t="shared" si="2"/>
        <v>66</v>
      </c>
      <c r="U79" s="201">
        <f t="shared" si="3"/>
        <v>8</v>
      </c>
    </row>
    <row r="80" spans="1:21" x14ac:dyDescent="0.25">
      <c r="A80" s="120">
        <f>Saturday!A194</f>
        <v>193</v>
      </c>
      <c r="B80" s="9" t="str">
        <f>Saturday!B194</f>
        <v>Linda Huria</v>
      </c>
      <c r="C80" s="122" t="str">
        <f>Saturday!C194</f>
        <v>Oxford</v>
      </c>
      <c r="D80" s="106">
        <f>Saturday!E194</f>
        <v>14</v>
      </c>
      <c r="E80" s="40">
        <f>Saturday!F194</f>
        <v>2</v>
      </c>
      <c r="F80" s="82">
        <f>Saturday!G194</f>
        <v>12</v>
      </c>
      <c r="G80" s="83">
        <f>Saturday!H194</f>
        <v>2</v>
      </c>
      <c r="H80" s="39">
        <f>Saturday!I194</f>
        <v>4</v>
      </c>
      <c r="I80" s="40">
        <f>Saturday!J194</f>
        <v>0</v>
      </c>
      <c r="J80" s="82">
        <f>Saturday!K194</f>
        <v>4</v>
      </c>
      <c r="K80" s="83">
        <f>Saturday!L194</f>
        <v>2</v>
      </c>
      <c r="L80" s="39">
        <f>Sunday!E194</f>
        <v>16</v>
      </c>
      <c r="M80" s="85">
        <f>Sunday!F194</f>
        <v>0</v>
      </c>
      <c r="N80" s="87">
        <f>Sunday!G194</f>
        <v>3</v>
      </c>
      <c r="O80" s="52">
        <f>Sunday!H194</f>
        <v>1</v>
      </c>
      <c r="P80" s="41">
        <f>Sunday!I194</f>
        <v>13</v>
      </c>
      <c r="Q80" s="40">
        <f>Sunday!J194</f>
        <v>1</v>
      </c>
      <c r="R80" s="82">
        <f>Sunday!K194</f>
        <v>0</v>
      </c>
      <c r="S80" s="83">
        <f>Sunday!L194</f>
        <v>0</v>
      </c>
      <c r="T80" s="207">
        <f t="shared" si="2"/>
        <v>66</v>
      </c>
      <c r="U80" s="201">
        <f t="shared" si="3"/>
        <v>8</v>
      </c>
    </row>
    <row r="81" spans="1:21" x14ac:dyDescent="0.25">
      <c r="A81" s="120">
        <f>Saturday!A42</f>
        <v>41</v>
      </c>
      <c r="B81" s="9" t="str">
        <f>Saturday!B42</f>
        <v>Morris Williams</v>
      </c>
      <c r="C81" s="122" t="str">
        <f>Saturday!C42</f>
        <v>Kaiapoi</v>
      </c>
      <c r="D81" s="106">
        <f>Saturday!E42</f>
        <v>8</v>
      </c>
      <c r="E81" s="40">
        <f>Saturday!F42</f>
        <v>2</v>
      </c>
      <c r="F81" s="82">
        <f>Saturday!G42</f>
        <v>12</v>
      </c>
      <c r="G81" s="83">
        <f>Saturday!H42</f>
        <v>2</v>
      </c>
      <c r="H81" s="39">
        <f>Saturday!I42</f>
        <v>9</v>
      </c>
      <c r="I81" s="40">
        <f>Saturday!J42</f>
        <v>1</v>
      </c>
      <c r="J81" s="82">
        <f>Saturday!K42</f>
        <v>11</v>
      </c>
      <c r="K81" s="83">
        <f>Saturday!L42</f>
        <v>1</v>
      </c>
      <c r="L81" s="39">
        <f>Sunday!E42</f>
        <v>9</v>
      </c>
      <c r="M81" s="85">
        <f>Sunday!F42</f>
        <v>1</v>
      </c>
      <c r="N81" s="87">
        <f>Sunday!G42</f>
        <v>7</v>
      </c>
      <c r="O81" s="52">
        <f>Sunday!H42</f>
        <v>3</v>
      </c>
      <c r="P81" s="41">
        <f>Sunday!I42</f>
        <v>10</v>
      </c>
      <c r="Q81" s="40">
        <f>Sunday!J42</f>
        <v>2</v>
      </c>
      <c r="R81" s="82">
        <f>Sunday!K42</f>
        <v>0</v>
      </c>
      <c r="S81" s="83">
        <f>Sunday!L42</f>
        <v>0</v>
      </c>
      <c r="T81" s="207">
        <f t="shared" si="2"/>
        <v>66</v>
      </c>
      <c r="U81" s="201">
        <f t="shared" si="3"/>
        <v>12</v>
      </c>
    </row>
    <row r="82" spans="1:21" x14ac:dyDescent="0.25">
      <c r="A82" s="120">
        <f>Saturday!A81</f>
        <v>80</v>
      </c>
      <c r="B82" s="9" t="str">
        <f>Saturday!B81</f>
        <v>Kathi Knowler</v>
      </c>
      <c r="C82" s="122" t="str">
        <f>Saturday!C81</f>
        <v>Oxford</v>
      </c>
      <c r="D82" s="106">
        <f>Saturday!E81</f>
        <v>14</v>
      </c>
      <c r="E82" s="40">
        <f>Saturday!F81</f>
        <v>0</v>
      </c>
      <c r="F82" s="82">
        <f>Saturday!G81</f>
        <v>6</v>
      </c>
      <c r="G82" s="83">
        <f>Saturday!H81</f>
        <v>0</v>
      </c>
      <c r="H82" s="39">
        <f>Saturday!I81</f>
        <v>8</v>
      </c>
      <c r="I82" s="40">
        <f>Saturday!J81</f>
        <v>0</v>
      </c>
      <c r="J82" s="82">
        <f>Saturday!K81</f>
        <v>6</v>
      </c>
      <c r="K82" s="83">
        <f>Saturday!L81</f>
        <v>0</v>
      </c>
      <c r="L82" s="39">
        <f>Sunday!E81</f>
        <v>12</v>
      </c>
      <c r="M82" s="85">
        <f>Sunday!F81</f>
        <v>0</v>
      </c>
      <c r="N82" s="87">
        <f>Sunday!G81</f>
        <v>11</v>
      </c>
      <c r="O82" s="52">
        <f>Sunday!H81</f>
        <v>1</v>
      </c>
      <c r="P82" s="41">
        <f>Sunday!I81</f>
        <v>8</v>
      </c>
      <c r="Q82" s="40">
        <f>Sunday!J81</f>
        <v>2</v>
      </c>
      <c r="R82" s="82">
        <f>Sunday!K81</f>
        <v>0</v>
      </c>
      <c r="S82" s="83">
        <f>Sunday!L81</f>
        <v>0</v>
      </c>
      <c r="T82" s="207">
        <f t="shared" si="2"/>
        <v>65</v>
      </c>
      <c r="U82" s="201">
        <f t="shared" si="3"/>
        <v>3</v>
      </c>
    </row>
    <row r="83" spans="1:21" x14ac:dyDescent="0.25">
      <c r="A83" s="120">
        <f>Saturday!A119</f>
        <v>118</v>
      </c>
      <c r="B83" s="9" t="str">
        <f>Saturday!B119</f>
        <v>Frank Hoebergen</v>
      </c>
      <c r="C83" s="122" t="str">
        <f>Saturday!C119</f>
        <v>Taupo Cosmopolitan</v>
      </c>
      <c r="D83" s="106">
        <f>Saturday!E119</f>
        <v>13</v>
      </c>
      <c r="E83" s="40">
        <f>Saturday!F119</f>
        <v>1</v>
      </c>
      <c r="F83" s="82">
        <f>Saturday!G119</f>
        <v>8</v>
      </c>
      <c r="G83" s="83">
        <f>Saturday!H119</f>
        <v>0</v>
      </c>
      <c r="H83" s="39">
        <f>Saturday!I119</f>
        <v>10</v>
      </c>
      <c r="I83" s="40">
        <f>Saturday!J119</f>
        <v>0</v>
      </c>
      <c r="J83" s="82">
        <f>Saturday!K119</f>
        <v>7</v>
      </c>
      <c r="K83" s="83">
        <f>Saturday!L119</f>
        <v>1</v>
      </c>
      <c r="L83" s="39">
        <f>Sunday!E119</f>
        <v>8</v>
      </c>
      <c r="M83" s="85">
        <f>Sunday!F119</f>
        <v>0</v>
      </c>
      <c r="N83" s="87">
        <f>Sunday!G119</f>
        <v>6</v>
      </c>
      <c r="O83" s="52">
        <f>Sunday!H119</f>
        <v>0</v>
      </c>
      <c r="P83" s="41">
        <f>Sunday!I119</f>
        <v>13</v>
      </c>
      <c r="Q83" s="40">
        <f>Sunday!J119</f>
        <v>1</v>
      </c>
      <c r="R83" s="82">
        <f>Sunday!K119</f>
        <v>0</v>
      </c>
      <c r="S83" s="83">
        <f>Sunday!L119</f>
        <v>0</v>
      </c>
      <c r="T83" s="207">
        <f t="shared" si="2"/>
        <v>65</v>
      </c>
      <c r="U83" s="201">
        <f t="shared" si="3"/>
        <v>3</v>
      </c>
    </row>
    <row r="84" spans="1:21" x14ac:dyDescent="0.25">
      <c r="A84" s="120">
        <f>Saturday!A120</f>
        <v>119</v>
      </c>
      <c r="B84" s="9" t="str">
        <f>Saturday!B120</f>
        <v>Bradley Rangitaawa</v>
      </c>
      <c r="C84" s="122" t="str">
        <f>Saturday!C120</f>
        <v>Taupo Cosmopolitan</v>
      </c>
      <c r="D84" s="106">
        <f>Saturday!E120</f>
        <v>11</v>
      </c>
      <c r="E84" s="40">
        <f>Saturday!F120</f>
        <v>1</v>
      </c>
      <c r="F84" s="82">
        <f>Saturday!G120</f>
        <v>6</v>
      </c>
      <c r="G84" s="83">
        <f>Saturday!H120</f>
        <v>0</v>
      </c>
      <c r="H84" s="39">
        <f>Saturday!I120</f>
        <v>9</v>
      </c>
      <c r="I84" s="40">
        <f>Saturday!J120</f>
        <v>1</v>
      </c>
      <c r="J84" s="82">
        <f>Saturday!K120</f>
        <v>10</v>
      </c>
      <c r="K84" s="83">
        <f>Saturday!L120</f>
        <v>0</v>
      </c>
      <c r="L84" s="39">
        <f>Sunday!E120</f>
        <v>12</v>
      </c>
      <c r="M84" s="85">
        <f>Sunday!F120</f>
        <v>0</v>
      </c>
      <c r="N84" s="87">
        <f>Sunday!G120</f>
        <v>12</v>
      </c>
      <c r="O84" s="52">
        <f>Sunday!H120</f>
        <v>0</v>
      </c>
      <c r="P84" s="41">
        <f>Sunday!I120</f>
        <v>5</v>
      </c>
      <c r="Q84" s="40">
        <f>Sunday!J120</f>
        <v>1</v>
      </c>
      <c r="R84" s="82">
        <f>Sunday!K120</f>
        <v>0</v>
      </c>
      <c r="S84" s="83">
        <f>Sunday!L120</f>
        <v>0</v>
      </c>
      <c r="T84" s="207">
        <f t="shared" si="2"/>
        <v>65</v>
      </c>
      <c r="U84" s="201">
        <f t="shared" si="3"/>
        <v>3</v>
      </c>
    </row>
    <row r="85" spans="1:21" x14ac:dyDescent="0.25">
      <c r="A85" s="120">
        <f>Saturday!A5</f>
        <v>4</v>
      </c>
      <c r="B85" s="9" t="str">
        <f>Saturday!B5</f>
        <v>Pauline Hindmarsh</v>
      </c>
      <c r="C85" s="122" t="str">
        <f>Saturday!C5</f>
        <v>Cashmere</v>
      </c>
      <c r="D85" s="106">
        <f>Saturday!E5</f>
        <v>7</v>
      </c>
      <c r="E85" s="40">
        <f>Saturday!F5</f>
        <v>1</v>
      </c>
      <c r="F85" s="82">
        <f>Saturday!G5</f>
        <v>16</v>
      </c>
      <c r="G85" s="83">
        <f>Saturday!H5</f>
        <v>2</v>
      </c>
      <c r="H85" s="39">
        <f>Saturday!I5</f>
        <v>4</v>
      </c>
      <c r="I85" s="40">
        <f>Saturday!J5</f>
        <v>0</v>
      </c>
      <c r="J85" s="82">
        <f>Saturday!K5</f>
        <v>9</v>
      </c>
      <c r="K85" s="83">
        <f>Saturday!L5</f>
        <v>1</v>
      </c>
      <c r="L85" s="39">
        <f>Sunday!E5</f>
        <v>8</v>
      </c>
      <c r="M85" s="85">
        <f>Sunday!F5</f>
        <v>0</v>
      </c>
      <c r="N85" s="87">
        <f>Sunday!G5</f>
        <v>13</v>
      </c>
      <c r="O85" s="52">
        <f>Sunday!H5</f>
        <v>1</v>
      </c>
      <c r="P85" s="41">
        <f>Sunday!I5</f>
        <v>8</v>
      </c>
      <c r="Q85" s="40">
        <f>Sunday!J5</f>
        <v>0</v>
      </c>
      <c r="R85" s="82">
        <f>Sunday!K5</f>
        <v>0</v>
      </c>
      <c r="S85" s="83">
        <f>Sunday!L5</f>
        <v>0</v>
      </c>
      <c r="T85" s="207">
        <f t="shared" si="2"/>
        <v>65</v>
      </c>
      <c r="U85" s="201">
        <f t="shared" si="3"/>
        <v>5</v>
      </c>
    </row>
    <row r="86" spans="1:21" x14ac:dyDescent="0.25">
      <c r="A86" s="120">
        <f>Saturday!A77</f>
        <v>76</v>
      </c>
      <c r="B86" s="9" t="str">
        <f>Saturday!B77</f>
        <v>Alan Joynes</v>
      </c>
      <c r="C86" s="122" t="str">
        <f>Saturday!C77</f>
        <v>Oxford</v>
      </c>
      <c r="D86" s="106">
        <f>Saturday!E77</f>
        <v>8</v>
      </c>
      <c r="E86" s="40">
        <f>Saturday!F77</f>
        <v>0</v>
      </c>
      <c r="F86" s="82">
        <f>Saturday!G77</f>
        <v>8</v>
      </c>
      <c r="G86" s="83">
        <f>Saturday!H77</f>
        <v>0</v>
      </c>
      <c r="H86" s="39">
        <f>Saturday!I77</f>
        <v>6</v>
      </c>
      <c r="I86" s="40">
        <f>Saturday!J77</f>
        <v>2</v>
      </c>
      <c r="J86" s="82">
        <f>Saturday!K77</f>
        <v>11</v>
      </c>
      <c r="K86" s="83">
        <f>Saturday!L77</f>
        <v>1</v>
      </c>
      <c r="L86" s="39">
        <f>Sunday!E77</f>
        <v>8</v>
      </c>
      <c r="M86" s="85">
        <f>Sunday!F77</f>
        <v>0</v>
      </c>
      <c r="N86" s="87">
        <f>Sunday!G77</f>
        <v>12</v>
      </c>
      <c r="O86" s="52">
        <f>Sunday!H77</f>
        <v>0</v>
      </c>
      <c r="P86" s="41">
        <f>Sunday!I77</f>
        <v>12</v>
      </c>
      <c r="Q86" s="40">
        <f>Sunday!J77</f>
        <v>2</v>
      </c>
      <c r="R86" s="82">
        <f>Sunday!K77</f>
        <v>0</v>
      </c>
      <c r="S86" s="83">
        <f>Sunday!L77</f>
        <v>0</v>
      </c>
      <c r="T86" s="207">
        <f t="shared" si="2"/>
        <v>65</v>
      </c>
      <c r="U86" s="201">
        <f t="shared" si="3"/>
        <v>5</v>
      </c>
    </row>
    <row r="87" spans="1:21" x14ac:dyDescent="0.25">
      <c r="A87" s="120">
        <f>Saturday!A123</f>
        <v>122</v>
      </c>
      <c r="B87" s="9" t="str">
        <f>Saturday!B123</f>
        <v>Sandra Inglis</v>
      </c>
      <c r="C87" s="122" t="str">
        <f>Saturday!C123</f>
        <v>Temuka RSA</v>
      </c>
      <c r="D87" s="106">
        <f>Saturday!E123</f>
        <v>10</v>
      </c>
      <c r="E87" s="40">
        <f>Saturday!F123</f>
        <v>0</v>
      </c>
      <c r="F87" s="82">
        <f>Saturday!G123</f>
        <v>6</v>
      </c>
      <c r="G87" s="83">
        <f>Saturday!H123</f>
        <v>0</v>
      </c>
      <c r="H87" s="39">
        <f>Saturday!I123</f>
        <v>8</v>
      </c>
      <c r="I87" s="40">
        <f>Saturday!J123</f>
        <v>0</v>
      </c>
      <c r="J87" s="82">
        <f>Saturday!K123</f>
        <v>11</v>
      </c>
      <c r="K87" s="83">
        <f>Saturday!L123</f>
        <v>1</v>
      </c>
      <c r="L87" s="39">
        <f>Sunday!E123</f>
        <v>9</v>
      </c>
      <c r="M87" s="85">
        <f>Sunday!F123</f>
        <v>1</v>
      </c>
      <c r="N87" s="87">
        <f>Sunday!G123</f>
        <v>13</v>
      </c>
      <c r="O87" s="52">
        <f>Sunday!H123</f>
        <v>1</v>
      </c>
      <c r="P87" s="41">
        <f>Sunday!I123</f>
        <v>8</v>
      </c>
      <c r="Q87" s="40">
        <f>Sunday!J123</f>
        <v>2</v>
      </c>
      <c r="R87" s="82">
        <f>Sunday!K123</f>
        <v>0</v>
      </c>
      <c r="S87" s="83">
        <f>Sunday!L123</f>
        <v>0</v>
      </c>
      <c r="T87" s="207">
        <f t="shared" si="2"/>
        <v>65</v>
      </c>
      <c r="U87" s="201">
        <f t="shared" si="3"/>
        <v>5</v>
      </c>
    </row>
    <row r="88" spans="1:21" x14ac:dyDescent="0.25">
      <c r="A88" s="120">
        <f>Saturday!A181</f>
        <v>180</v>
      </c>
      <c r="B88" s="9" t="str">
        <f>Saturday!B181</f>
        <v>Linda Hewitson</v>
      </c>
      <c r="C88" s="122" t="str">
        <f>Saturday!C181</f>
        <v>Invercargill Workingmens</v>
      </c>
      <c r="D88" s="106">
        <f>Saturday!E181</f>
        <v>10</v>
      </c>
      <c r="E88" s="40">
        <f>Saturday!F181</f>
        <v>0</v>
      </c>
      <c r="F88" s="82">
        <f>Saturday!G181</f>
        <v>5</v>
      </c>
      <c r="G88" s="83">
        <f>Saturday!H181</f>
        <v>1</v>
      </c>
      <c r="H88" s="39">
        <f>Saturday!I181</f>
        <v>9</v>
      </c>
      <c r="I88" s="40">
        <f>Saturday!J181</f>
        <v>1</v>
      </c>
      <c r="J88" s="82">
        <f>Saturday!K181</f>
        <v>10</v>
      </c>
      <c r="K88" s="83">
        <f>Saturday!L181</f>
        <v>2</v>
      </c>
      <c r="L88" s="39">
        <f>Sunday!E181</f>
        <v>11</v>
      </c>
      <c r="M88" s="85">
        <f>Sunday!F181</f>
        <v>1</v>
      </c>
      <c r="N88" s="87">
        <f>Sunday!G181</f>
        <v>10</v>
      </c>
      <c r="O88" s="52">
        <f>Sunday!H181</f>
        <v>0</v>
      </c>
      <c r="P88" s="41">
        <f>Sunday!I181</f>
        <v>10</v>
      </c>
      <c r="Q88" s="40">
        <f>Sunday!J181</f>
        <v>0</v>
      </c>
      <c r="R88" s="82">
        <f>Sunday!K181</f>
        <v>0</v>
      </c>
      <c r="S88" s="83">
        <f>Sunday!L181</f>
        <v>0</v>
      </c>
      <c r="T88" s="207">
        <f t="shared" si="2"/>
        <v>65</v>
      </c>
      <c r="U88" s="201">
        <f t="shared" si="3"/>
        <v>5</v>
      </c>
    </row>
    <row r="89" spans="1:21" x14ac:dyDescent="0.25">
      <c r="A89" s="120">
        <f>Saturday!A202</f>
        <v>201</v>
      </c>
      <c r="B89" s="9" t="str">
        <f>Saturday!B202</f>
        <v>Mary Wilkins</v>
      </c>
      <c r="C89" s="122" t="str">
        <f>Saturday!C202</f>
        <v>Clubs of Marlborough</v>
      </c>
      <c r="D89" s="106">
        <f>Saturday!E202</f>
        <v>15</v>
      </c>
      <c r="E89" s="40">
        <f>Saturday!F202</f>
        <v>1</v>
      </c>
      <c r="F89" s="82">
        <f>Saturday!G202</f>
        <v>14</v>
      </c>
      <c r="G89" s="83">
        <f>Saturday!H202</f>
        <v>0</v>
      </c>
      <c r="H89" s="39">
        <f>Saturday!I202</f>
        <v>7</v>
      </c>
      <c r="I89" s="40">
        <f>Saturday!J202</f>
        <v>1</v>
      </c>
      <c r="J89" s="82">
        <f>Saturday!K202</f>
        <v>5</v>
      </c>
      <c r="K89" s="83">
        <f>Saturday!L202</f>
        <v>1</v>
      </c>
      <c r="L89" s="39">
        <f>Sunday!E202</f>
        <v>7</v>
      </c>
      <c r="M89" s="85">
        <f>Sunday!F202</f>
        <v>1</v>
      </c>
      <c r="N89" s="87">
        <f>Sunday!G202</f>
        <v>9</v>
      </c>
      <c r="O89" s="52">
        <f>Sunday!H202</f>
        <v>1</v>
      </c>
      <c r="P89" s="41">
        <f>Sunday!I202</f>
        <v>8</v>
      </c>
      <c r="Q89" s="40">
        <f>Sunday!J202</f>
        <v>0</v>
      </c>
      <c r="R89" s="82">
        <f>Sunday!K202</f>
        <v>0</v>
      </c>
      <c r="S89" s="83">
        <f>Sunday!L202</f>
        <v>0</v>
      </c>
      <c r="T89" s="207">
        <f t="shared" si="2"/>
        <v>65</v>
      </c>
      <c r="U89" s="201">
        <f t="shared" si="3"/>
        <v>5</v>
      </c>
    </row>
    <row r="90" spans="1:21" x14ac:dyDescent="0.25">
      <c r="A90" s="120">
        <f>Saturday!A204</f>
        <v>203</v>
      </c>
      <c r="B90" s="9" t="str">
        <f>Saturday!B204</f>
        <v>Sue Dunstan</v>
      </c>
      <c r="C90" s="122" t="str">
        <f>Saturday!C204</f>
        <v>Timaru South Cosmopolitan</v>
      </c>
      <c r="D90" s="106">
        <f>Saturday!E204</f>
        <v>9</v>
      </c>
      <c r="E90" s="40">
        <f>Saturday!F204</f>
        <v>1</v>
      </c>
      <c r="F90" s="82">
        <f>Saturday!G204</f>
        <v>5</v>
      </c>
      <c r="G90" s="83">
        <f>Saturday!H204</f>
        <v>1</v>
      </c>
      <c r="H90" s="39">
        <f>Saturday!I204</f>
        <v>7</v>
      </c>
      <c r="I90" s="40">
        <f>Saturday!J204</f>
        <v>1</v>
      </c>
      <c r="J90" s="82">
        <f>Saturday!K204</f>
        <v>12</v>
      </c>
      <c r="K90" s="83">
        <f>Saturday!L204</f>
        <v>0</v>
      </c>
      <c r="L90" s="39">
        <f>Sunday!E204</f>
        <v>11</v>
      </c>
      <c r="M90" s="85">
        <f>Sunday!F204</f>
        <v>1</v>
      </c>
      <c r="N90" s="87">
        <f>Sunday!G204</f>
        <v>11</v>
      </c>
      <c r="O90" s="52">
        <f>Sunday!H204</f>
        <v>1</v>
      </c>
      <c r="P90" s="41">
        <f>Sunday!I204</f>
        <v>10</v>
      </c>
      <c r="Q90" s="40">
        <f>Sunday!J204</f>
        <v>0</v>
      </c>
      <c r="R90" s="82">
        <f>Sunday!K204</f>
        <v>0</v>
      </c>
      <c r="S90" s="83">
        <f>Sunday!L204</f>
        <v>0</v>
      </c>
      <c r="T90" s="207">
        <f t="shared" si="2"/>
        <v>65</v>
      </c>
      <c r="U90" s="201">
        <f t="shared" si="3"/>
        <v>5</v>
      </c>
    </row>
    <row r="91" spans="1:21" x14ac:dyDescent="0.25">
      <c r="A91" s="120">
        <f>Saturday!A74</f>
        <v>73</v>
      </c>
      <c r="B91" s="9" t="str">
        <f>Saturday!B74</f>
        <v>Noeline Goodgame</v>
      </c>
      <c r="C91" s="122" t="str">
        <f>Saturday!C74</f>
        <v>Oxford</v>
      </c>
      <c r="D91" s="106">
        <f>Saturday!E74</f>
        <v>9</v>
      </c>
      <c r="E91" s="40">
        <f>Saturday!F74</f>
        <v>1</v>
      </c>
      <c r="F91" s="82">
        <f>Saturday!G74</f>
        <v>12</v>
      </c>
      <c r="G91" s="83">
        <f>Saturday!H74</f>
        <v>2</v>
      </c>
      <c r="H91" s="39">
        <f>Saturday!I74</f>
        <v>9</v>
      </c>
      <c r="I91" s="40">
        <f>Saturday!J74</f>
        <v>1</v>
      </c>
      <c r="J91" s="82">
        <f>Saturday!K74</f>
        <v>11</v>
      </c>
      <c r="K91" s="83">
        <f>Saturday!L74</f>
        <v>1</v>
      </c>
      <c r="L91" s="39">
        <f>Sunday!E74</f>
        <v>8</v>
      </c>
      <c r="M91" s="85">
        <f>Sunday!F74</f>
        <v>0</v>
      </c>
      <c r="N91" s="87">
        <f>Sunday!G74</f>
        <v>4</v>
      </c>
      <c r="O91" s="52">
        <f>Sunday!H74</f>
        <v>2</v>
      </c>
      <c r="P91" s="41">
        <f>Sunday!I74</f>
        <v>12</v>
      </c>
      <c r="Q91" s="40">
        <f>Sunday!J74</f>
        <v>0</v>
      </c>
      <c r="R91" s="82">
        <f>Sunday!K74</f>
        <v>0</v>
      </c>
      <c r="S91" s="83">
        <f>Sunday!L74</f>
        <v>0</v>
      </c>
      <c r="T91" s="207">
        <f t="shared" si="2"/>
        <v>65</v>
      </c>
      <c r="U91" s="201">
        <f t="shared" si="3"/>
        <v>7</v>
      </c>
    </row>
    <row r="92" spans="1:21" x14ac:dyDescent="0.25">
      <c r="A92" s="120">
        <f>Saturday!A92</f>
        <v>91</v>
      </c>
      <c r="B92" s="9" t="str">
        <f>Saturday!B92</f>
        <v>Russell Campbell</v>
      </c>
      <c r="C92" s="122" t="str">
        <f>Saturday!C92</f>
        <v>Papanui</v>
      </c>
      <c r="D92" s="106">
        <f>Saturday!E92</f>
        <v>10</v>
      </c>
      <c r="E92" s="40">
        <f>Saturday!F92</f>
        <v>2</v>
      </c>
      <c r="F92" s="82">
        <f>Saturday!G92</f>
        <v>9</v>
      </c>
      <c r="G92" s="83">
        <f>Saturday!H92</f>
        <v>1</v>
      </c>
      <c r="H92" s="39">
        <f>Saturday!I92</f>
        <v>10</v>
      </c>
      <c r="I92" s="40">
        <f>Saturday!J92</f>
        <v>0</v>
      </c>
      <c r="J92" s="82">
        <f>Saturday!K92</f>
        <v>7</v>
      </c>
      <c r="K92" s="83">
        <f>Saturday!L92</f>
        <v>1</v>
      </c>
      <c r="L92" s="39">
        <f>Sunday!E92</f>
        <v>11</v>
      </c>
      <c r="M92" s="85">
        <f>Sunday!F92</f>
        <v>1</v>
      </c>
      <c r="N92" s="87">
        <f>Sunday!G92</f>
        <v>6</v>
      </c>
      <c r="O92" s="52">
        <f>Sunday!H92</f>
        <v>2</v>
      </c>
      <c r="P92" s="41">
        <f>Sunday!I92</f>
        <v>12</v>
      </c>
      <c r="Q92" s="40">
        <f>Sunday!J92</f>
        <v>0</v>
      </c>
      <c r="R92" s="82">
        <f>Sunday!K92</f>
        <v>0</v>
      </c>
      <c r="S92" s="83">
        <f>Sunday!L92</f>
        <v>0</v>
      </c>
      <c r="T92" s="207">
        <f t="shared" si="2"/>
        <v>65</v>
      </c>
      <c r="U92" s="201">
        <f t="shared" si="3"/>
        <v>7</v>
      </c>
    </row>
    <row r="93" spans="1:21" x14ac:dyDescent="0.25">
      <c r="A93" s="120">
        <f>Saturday!A129</f>
        <v>128</v>
      </c>
      <c r="B93" s="9" t="str">
        <f>Saturday!B129</f>
        <v>Jenny Voice</v>
      </c>
      <c r="C93" s="122" t="str">
        <f>Saturday!C129</f>
        <v>Temuka RSA</v>
      </c>
      <c r="D93" s="106">
        <f>Saturday!E129</f>
        <v>5</v>
      </c>
      <c r="E93" s="40">
        <f>Saturday!F129</f>
        <v>1</v>
      </c>
      <c r="F93" s="82">
        <f>Saturday!G129</f>
        <v>11</v>
      </c>
      <c r="G93" s="83">
        <f>Saturday!H129</f>
        <v>1</v>
      </c>
      <c r="H93" s="39">
        <f>Saturday!I129</f>
        <v>10</v>
      </c>
      <c r="I93" s="40">
        <f>Saturday!J129</f>
        <v>0</v>
      </c>
      <c r="J93" s="82">
        <f>Saturday!K129</f>
        <v>11</v>
      </c>
      <c r="K93" s="83">
        <f>Saturday!L129</f>
        <v>1</v>
      </c>
      <c r="L93" s="39">
        <f>Sunday!E129</f>
        <v>7</v>
      </c>
      <c r="M93" s="85">
        <f>Sunday!F129</f>
        <v>3</v>
      </c>
      <c r="N93" s="87">
        <f>Sunday!G129</f>
        <v>11</v>
      </c>
      <c r="O93" s="52">
        <f>Sunday!H129</f>
        <v>1</v>
      </c>
      <c r="P93" s="41">
        <f>Sunday!I129</f>
        <v>10</v>
      </c>
      <c r="Q93" s="40">
        <f>Sunday!J129</f>
        <v>0</v>
      </c>
      <c r="R93" s="82">
        <f>Sunday!K129</f>
        <v>0</v>
      </c>
      <c r="S93" s="83">
        <f>Sunday!L129</f>
        <v>0</v>
      </c>
      <c r="T93" s="207">
        <f t="shared" si="2"/>
        <v>65</v>
      </c>
      <c r="U93" s="201">
        <f t="shared" si="3"/>
        <v>7</v>
      </c>
    </row>
    <row r="94" spans="1:21" x14ac:dyDescent="0.25">
      <c r="A94" s="120">
        <f>Saturday!A177</f>
        <v>176</v>
      </c>
      <c r="B94" s="9" t="str">
        <f>Saturday!B177</f>
        <v>Bernadette McKenzie</v>
      </c>
      <c r="C94" s="122" t="str">
        <f>Saturday!C177</f>
        <v>Hornby</v>
      </c>
      <c r="D94" s="106">
        <f>Saturday!E177</f>
        <v>10</v>
      </c>
      <c r="E94" s="40">
        <f>Saturday!F177</f>
        <v>2</v>
      </c>
      <c r="F94" s="82">
        <f>Saturday!G177</f>
        <v>6</v>
      </c>
      <c r="G94" s="83">
        <f>Saturday!H177</f>
        <v>0</v>
      </c>
      <c r="H94" s="39">
        <f>Saturday!I177</f>
        <v>9</v>
      </c>
      <c r="I94" s="40">
        <f>Saturday!J177</f>
        <v>3</v>
      </c>
      <c r="J94" s="82">
        <f>Saturday!K177</f>
        <v>8</v>
      </c>
      <c r="K94" s="83">
        <f>Saturday!L177</f>
        <v>0</v>
      </c>
      <c r="L94" s="39">
        <f>Sunday!E177</f>
        <v>10</v>
      </c>
      <c r="M94" s="85">
        <f>Sunday!F177</f>
        <v>0</v>
      </c>
      <c r="N94" s="87">
        <f>Sunday!G177</f>
        <v>15</v>
      </c>
      <c r="O94" s="52">
        <f>Sunday!H177</f>
        <v>1</v>
      </c>
      <c r="P94" s="41">
        <f>Sunday!I177</f>
        <v>7</v>
      </c>
      <c r="Q94" s="40">
        <f>Sunday!J177</f>
        <v>1</v>
      </c>
      <c r="R94" s="82">
        <f>Sunday!K177</f>
        <v>0</v>
      </c>
      <c r="S94" s="83">
        <f>Sunday!L177</f>
        <v>0</v>
      </c>
      <c r="T94" s="207">
        <f t="shared" si="2"/>
        <v>65</v>
      </c>
      <c r="U94" s="201">
        <f t="shared" si="3"/>
        <v>7</v>
      </c>
    </row>
    <row r="95" spans="1:21" x14ac:dyDescent="0.25">
      <c r="A95" s="120">
        <f>Saturday!A185</f>
        <v>184</v>
      </c>
      <c r="B95" s="9" t="str">
        <f>Saturday!B185</f>
        <v>Yvonne Savage</v>
      </c>
      <c r="C95" s="122" t="str">
        <f>Saturday!C185</f>
        <v>Kaiapoi</v>
      </c>
      <c r="D95" s="106">
        <f>Saturday!E185</f>
        <v>6</v>
      </c>
      <c r="E95" s="40">
        <f>Saturday!F185</f>
        <v>2</v>
      </c>
      <c r="F95" s="82">
        <f>Saturday!G185</f>
        <v>12</v>
      </c>
      <c r="G95" s="83">
        <f>Saturday!H185</f>
        <v>0</v>
      </c>
      <c r="H95" s="39">
        <f>Saturday!I185</f>
        <v>11</v>
      </c>
      <c r="I95" s="40">
        <f>Saturday!J185</f>
        <v>1</v>
      </c>
      <c r="J95" s="82">
        <f>Saturday!K185</f>
        <v>12</v>
      </c>
      <c r="K95" s="83">
        <f>Saturday!L185</f>
        <v>0</v>
      </c>
      <c r="L95" s="39">
        <f>Sunday!E185</f>
        <v>5</v>
      </c>
      <c r="M95" s="85">
        <f>Sunday!F185</f>
        <v>1</v>
      </c>
      <c r="N95" s="87">
        <f>Sunday!G185</f>
        <v>8</v>
      </c>
      <c r="O95" s="52">
        <f>Sunday!H185</f>
        <v>0</v>
      </c>
      <c r="P95" s="41">
        <f>Sunday!I185</f>
        <v>11</v>
      </c>
      <c r="Q95" s="40">
        <f>Sunday!J185</f>
        <v>3</v>
      </c>
      <c r="R95" s="82">
        <f>Sunday!K185</f>
        <v>0</v>
      </c>
      <c r="S95" s="83">
        <f>Sunday!L185</f>
        <v>0</v>
      </c>
      <c r="T95" s="207">
        <f t="shared" si="2"/>
        <v>65</v>
      </c>
      <c r="U95" s="201">
        <f t="shared" si="3"/>
        <v>7</v>
      </c>
    </row>
    <row r="96" spans="1:21" x14ac:dyDescent="0.25">
      <c r="A96" s="120">
        <f>Saturday!A70</f>
        <v>69</v>
      </c>
      <c r="B96" s="9" t="str">
        <f>Saturday!B70</f>
        <v>Pat Clark</v>
      </c>
      <c r="C96" s="122" t="str">
        <f>Saturday!C70</f>
        <v>New Brighton</v>
      </c>
      <c r="D96" s="106">
        <f>Saturday!E70</f>
        <v>8</v>
      </c>
      <c r="E96" s="40">
        <f>Saturday!F70</f>
        <v>0</v>
      </c>
      <c r="F96" s="82">
        <f>Saturday!G70</f>
        <v>10</v>
      </c>
      <c r="G96" s="83">
        <f>Saturday!H70</f>
        <v>0</v>
      </c>
      <c r="H96" s="39">
        <f>Saturday!I70</f>
        <v>8</v>
      </c>
      <c r="I96" s="40">
        <f>Saturday!J70</f>
        <v>2</v>
      </c>
      <c r="J96" s="82">
        <f>Saturday!K70</f>
        <v>8</v>
      </c>
      <c r="K96" s="83">
        <f>Saturday!L70</f>
        <v>0</v>
      </c>
      <c r="L96" s="39">
        <f>Sunday!E70</f>
        <v>9</v>
      </c>
      <c r="M96" s="85">
        <f>Sunday!F70</f>
        <v>3</v>
      </c>
      <c r="N96" s="87">
        <f>Sunday!G70</f>
        <v>14</v>
      </c>
      <c r="O96" s="52">
        <f>Sunday!H70</f>
        <v>2</v>
      </c>
      <c r="P96" s="41">
        <f>Sunday!I70</f>
        <v>8</v>
      </c>
      <c r="Q96" s="40">
        <f>Sunday!J70</f>
        <v>2</v>
      </c>
      <c r="R96" s="82">
        <f>Sunday!K70</f>
        <v>0</v>
      </c>
      <c r="S96" s="83">
        <f>Sunday!L70</f>
        <v>0</v>
      </c>
      <c r="T96" s="207">
        <f t="shared" si="2"/>
        <v>65</v>
      </c>
      <c r="U96" s="201">
        <f t="shared" si="3"/>
        <v>9</v>
      </c>
    </row>
    <row r="97" spans="1:21" x14ac:dyDescent="0.25">
      <c r="A97" s="120">
        <f>Saturday!A131</f>
        <v>130</v>
      </c>
      <c r="B97" s="9" t="str">
        <f>Saturday!B131</f>
        <v>Lisa Stevenson</v>
      </c>
      <c r="C97" s="122" t="str">
        <f>Saturday!C131</f>
        <v>Timaru South Cosmopolitan</v>
      </c>
      <c r="D97" s="106">
        <f>Saturday!E131</f>
        <v>12</v>
      </c>
      <c r="E97" s="40">
        <f>Saturday!F131</f>
        <v>0</v>
      </c>
      <c r="F97" s="82">
        <f>Saturday!G131</f>
        <v>10</v>
      </c>
      <c r="G97" s="83">
        <f>Saturday!H131</f>
        <v>0</v>
      </c>
      <c r="H97" s="39">
        <f>Saturday!I131</f>
        <v>7</v>
      </c>
      <c r="I97" s="40">
        <f>Saturday!J131</f>
        <v>1</v>
      </c>
      <c r="J97" s="82">
        <f>Saturday!K131</f>
        <v>8</v>
      </c>
      <c r="K97" s="83">
        <f>Saturday!L131</f>
        <v>2</v>
      </c>
      <c r="L97" s="39">
        <f>Sunday!E131</f>
        <v>13</v>
      </c>
      <c r="M97" s="85">
        <f>Sunday!F131</f>
        <v>1</v>
      </c>
      <c r="N97" s="87">
        <f>Sunday!G131</f>
        <v>6</v>
      </c>
      <c r="O97" s="52">
        <f>Sunday!H131</f>
        <v>2</v>
      </c>
      <c r="P97" s="41">
        <f>Sunday!I131</f>
        <v>9</v>
      </c>
      <c r="Q97" s="40">
        <f>Sunday!J131</f>
        <v>3</v>
      </c>
      <c r="R97" s="82">
        <f>Sunday!K131</f>
        <v>0</v>
      </c>
      <c r="S97" s="83">
        <f>Sunday!L131</f>
        <v>0</v>
      </c>
      <c r="T97" s="207">
        <f t="shared" si="2"/>
        <v>65</v>
      </c>
      <c r="U97" s="201">
        <f t="shared" si="3"/>
        <v>9</v>
      </c>
    </row>
    <row r="98" spans="1:21" x14ac:dyDescent="0.25">
      <c r="A98" s="120">
        <f>Saturday!A151</f>
        <v>150</v>
      </c>
      <c r="B98" s="9" t="str">
        <f>Saturday!B151</f>
        <v>John Bancroft</v>
      </c>
      <c r="C98" s="122" t="str">
        <f>Saturday!C151</f>
        <v>Waiuku Cosmopolitan</v>
      </c>
      <c r="D98" s="106">
        <f>Saturday!E151</f>
        <v>14</v>
      </c>
      <c r="E98" s="40">
        <f>Saturday!F151</f>
        <v>2</v>
      </c>
      <c r="F98" s="82">
        <f>Saturday!G151</f>
        <v>4</v>
      </c>
      <c r="G98" s="83">
        <f>Saturday!H151</f>
        <v>2</v>
      </c>
      <c r="H98" s="39">
        <f>Saturday!I151</f>
        <v>9</v>
      </c>
      <c r="I98" s="40">
        <f>Saturday!J151</f>
        <v>3</v>
      </c>
      <c r="J98" s="82">
        <f>Saturday!K151</f>
        <v>11</v>
      </c>
      <c r="K98" s="83">
        <f>Saturday!L151</f>
        <v>3</v>
      </c>
      <c r="L98" s="39">
        <f>Sunday!E151</f>
        <v>8</v>
      </c>
      <c r="M98" s="85">
        <f>Sunday!F151</f>
        <v>0</v>
      </c>
      <c r="N98" s="87">
        <f>Sunday!G151</f>
        <v>7</v>
      </c>
      <c r="O98" s="52">
        <f>Sunday!H151</f>
        <v>1</v>
      </c>
      <c r="P98" s="41">
        <f>Sunday!I151</f>
        <v>12</v>
      </c>
      <c r="Q98" s="40">
        <f>Sunday!J151</f>
        <v>0</v>
      </c>
      <c r="R98" s="82">
        <f>Sunday!K151</f>
        <v>0</v>
      </c>
      <c r="S98" s="83">
        <f>Sunday!L151</f>
        <v>0</v>
      </c>
      <c r="T98" s="207">
        <f t="shared" si="2"/>
        <v>65</v>
      </c>
      <c r="U98" s="201">
        <f t="shared" si="3"/>
        <v>11</v>
      </c>
    </row>
    <row r="99" spans="1:21" x14ac:dyDescent="0.25">
      <c r="A99" s="120">
        <f>Saturday!A182</f>
        <v>181</v>
      </c>
      <c r="B99" s="9" t="str">
        <f>Saturday!B182</f>
        <v>Jos Van Djik</v>
      </c>
      <c r="C99" s="122" t="str">
        <f>Saturday!C182</f>
        <v>Kaiapoi</v>
      </c>
      <c r="D99" s="106">
        <f>Saturday!E182</f>
        <v>11</v>
      </c>
      <c r="E99" s="40">
        <f>Saturday!F182</f>
        <v>1</v>
      </c>
      <c r="F99" s="82">
        <f>Saturday!G182</f>
        <v>12</v>
      </c>
      <c r="G99" s="83">
        <f>Saturday!H182</f>
        <v>0</v>
      </c>
      <c r="H99" s="39">
        <f>Saturday!I182</f>
        <v>8</v>
      </c>
      <c r="I99" s="40">
        <f>Saturday!J182</f>
        <v>0</v>
      </c>
      <c r="J99" s="82">
        <f>Saturday!K182</f>
        <v>9</v>
      </c>
      <c r="K99" s="83">
        <f>Saturday!L182</f>
        <v>1</v>
      </c>
      <c r="L99" s="39">
        <f>Sunday!E182</f>
        <v>8</v>
      </c>
      <c r="M99" s="85">
        <f>Sunday!F182</f>
        <v>0</v>
      </c>
      <c r="N99" s="87">
        <f>Sunday!G182</f>
        <v>10</v>
      </c>
      <c r="O99" s="52">
        <f>Sunday!H182</f>
        <v>0</v>
      </c>
      <c r="P99" s="41">
        <f>Sunday!I182</f>
        <v>6</v>
      </c>
      <c r="Q99" s="40">
        <f>Sunday!J182</f>
        <v>0</v>
      </c>
      <c r="R99" s="82">
        <f>Sunday!K182</f>
        <v>0</v>
      </c>
      <c r="S99" s="83">
        <f>Sunday!L182</f>
        <v>0</v>
      </c>
      <c r="T99" s="207">
        <f t="shared" si="2"/>
        <v>64</v>
      </c>
      <c r="U99" s="201">
        <f t="shared" si="3"/>
        <v>2</v>
      </c>
    </row>
    <row r="100" spans="1:21" x14ac:dyDescent="0.25">
      <c r="A100" s="120">
        <f>Saturday!A52</f>
        <v>51</v>
      </c>
      <c r="B100" s="9" t="str">
        <f>Saturday!B52</f>
        <v>Michael Joy</v>
      </c>
      <c r="C100" s="122" t="str">
        <f>Saturday!C52</f>
        <v>Manurewa Cosmopolitan</v>
      </c>
      <c r="D100" s="106">
        <f>Saturday!E52</f>
        <v>3</v>
      </c>
      <c r="E100" s="40">
        <f>Saturday!F52</f>
        <v>1</v>
      </c>
      <c r="F100" s="82">
        <f>Saturday!G52</f>
        <v>14</v>
      </c>
      <c r="G100" s="83">
        <f>Saturday!H52</f>
        <v>0</v>
      </c>
      <c r="H100" s="39">
        <f>Saturday!I52</f>
        <v>12</v>
      </c>
      <c r="I100" s="40">
        <f>Saturday!J52</f>
        <v>2</v>
      </c>
      <c r="J100" s="82">
        <f>Saturday!K52</f>
        <v>12</v>
      </c>
      <c r="K100" s="83">
        <f>Saturday!L52</f>
        <v>0</v>
      </c>
      <c r="L100" s="39">
        <f>Sunday!E52</f>
        <v>12</v>
      </c>
      <c r="M100" s="85">
        <f>Sunday!F52</f>
        <v>0</v>
      </c>
      <c r="N100" s="87">
        <f>Sunday!G52</f>
        <v>4</v>
      </c>
      <c r="O100" s="52">
        <f>Sunday!H52</f>
        <v>0</v>
      </c>
      <c r="P100" s="41">
        <f>Sunday!I52</f>
        <v>7</v>
      </c>
      <c r="Q100" s="40">
        <f>Sunday!J52</f>
        <v>1</v>
      </c>
      <c r="R100" s="82">
        <f>Sunday!K52</f>
        <v>0</v>
      </c>
      <c r="S100" s="83">
        <f>Sunday!L52</f>
        <v>0</v>
      </c>
      <c r="T100" s="207">
        <f t="shared" si="2"/>
        <v>64</v>
      </c>
      <c r="U100" s="201">
        <f t="shared" si="3"/>
        <v>4</v>
      </c>
    </row>
    <row r="101" spans="1:21" x14ac:dyDescent="0.25">
      <c r="A101" s="120">
        <f>Saturday!A40</f>
        <v>39</v>
      </c>
      <c r="B101" s="9" t="str">
        <f>Saturday!B40</f>
        <v>Diane Heath</v>
      </c>
      <c r="C101" s="122" t="str">
        <f>Saturday!C40</f>
        <v>Hornby</v>
      </c>
      <c r="D101" s="106">
        <f>Saturday!E40</f>
        <v>11</v>
      </c>
      <c r="E101" s="40">
        <f>Saturday!F40</f>
        <v>1</v>
      </c>
      <c r="F101" s="82">
        <f>Saturday!G40</f>
        <v>6</v>
      </c>
      <c r="G101" s="83">
        <f>Saturday!H40</f>
        <v>0</v>
      </c>
      <c r="H101" s="39">
        <f>Saturday!I40</f>
        <v>12</v>
      </c>
      <c r="I101" s="40">
        <f>Saturday!J40</f>
        <v>0</v>
      </c>
      <c r="J101" s="82">
        <f>Saturday!K40</f>
        <v>11</v>
      </c>
      <c r="K101" s="83">
        <f>Saturday!L40</f>
        <v>1</v>
      </c>
      <c r="L101" s="39">
        <f>Sunday!E40</f>
        <v>7</v>
      </c>
      <c r="M101" s="85">
        <f>Sunday!F40</f>
        <v>1</v>
      </c>
      <c r="N101" s="87">
        <f>Sunday!G40</f>
        <v>10</v>
      </c>
      <c r="O101" s="52">
        <f>Sunday!H40</f>
        <v>2</v>
      </c>
      <c r="P101" s="41">
        <f>Sunday!I40</f>
        <v>7</v>
      </c>
      <c r="Q101" s="40">
        <f>Sunday!J40</f>
        <v>1</v>
      </c>
      <c r="R101" s="82">
        <f>Sunday!K40</f>
        <v>0</v>
      </c>
      <c r="S101" s="83">
        <f>Sunday!L40</f>
        <v>0</v>
      </c>
      <c r="T101" s="207">
        <f t="shared" si="2"/>
        <v>64</v>
      </c>
      <c r="U101" s="201">
        <f t="shared" si="3"/>
        <v>6</v>
      </c>
    </row>
    <row r="102" spans="1:21" x14ac:dyDescent="0.25">
      <c r="A102" s="120">
        <f>Saturday!A167</f>
        <v>166</v>
      </c>
      <c r="B102" s="9" t="str">
        <f>Saturday!B167</f>
        <v>Allan Shears</v>
      </c>
      <c r="C102" s="122" t="str">
        <f>Saturday!C167</f>
        <v>Cashmere</v>
      </c>
      <c r="D102" s="106">
        <f>Saturday!E167</f>
        <v>7</v>
      </c>
      <c r="E102" s="40">
        <f>Saturday!F167</f>
        <v>1</v>
      </c>
      <c r="F102" s="82">
        <f>Saturday!G167</f>
        <v>7</v>
      </c>
      <c r="G102" s="83">
        <f>Saturday!H167</f>
        <v>1</v>
      </c>
      <c r="H102" s="39">
        <f>Saturday!I167</f>
        <v>12</v>
      </c>
      <c r="I102" s="40">
        <f>Saturday!J167</f>
        <v>2</v>
      </c>
      <c r="J102" s="82">
        <f>Saturday!K167</f>
        <v>8</v>
      </c>
      <c r="K102" s="83">
        <f>Saturday!L167</f>
        <v>0</v>
      </c>
      <c r="L102" s="39">
        <f>Sunday!E167</f>
        <v>12</v>
      </c>
      <c r="M102" s="85">
        <f>Sunday!F167</f>
        <v>0</v>
      </c>
      <c r="N102" s="87">
        <f>Sunday!G167</f>
        <v>9</v>
      </c>
      <c r="O102" s="52">
        <f>Sunday!H167</f>
        <v>1</v>
      </c>
      <c r="P102" s="41">
        <f>Sunday!I167</f>
        <v>9</v>
      </c>
      <c r="Q102" s="40">
        <f>Sunday!J167</f>
        <v>1</v>
      </c>
      <c r="R102" s="82">
        <f>Sunday!K167</f>
        <v>0</v>
      </c>
      <c r="S102" s="83">
        <f>Sunday!L167</f>
        <v>0</v>
      </c>
      <c r="T102" s="207">
        <f t="shared" si="2"/>
        <v>64</v>
      </c>
      <c r="U102" s="201">
        <f t="shared" si="3"/>
        <v>6</v>
      </c>
    </row>
    <row r="103" spans="1:21" x14ac:dyDescent="0.25">
      <c r="A103" s="120">
        <f>Saturday!A176</f>
        <v>175</v>
      </c>
      <c r="B103" s="9" t="str">
        <f>Saturday!B176</f>
        <v>Fiona Maxwell</v>
      </c>
      <c r="C103" s="122" t="str">
        <f>Saturday!C176</f>
        <v>Hamilton Combine Services</v>
      </c>
      <c r="D103" s="106">
        <f>Saturday!E176</f>
        <v>3</v>
      </c>
      <c r="E103" s="40">
        <f>Saturday!F176</f>
        <v>1</v>
      </c>
      <c r="F103" s="82">
        <f>Saturday!G176</f>
        <v>7</v>
      </c>
      <c r="G103" s="83">
        <f>Saturday!H176</f>
        <v>1</v>
      </c>
      <c r="H103" s="39">
        <f>Saturday!I176</f>
        <v>10</v>
      </c>
      <c r="I103" s="40">
        <f>Saturday!J176</f>
        <v>2</v>
      </c>
      <c r="J103" s="82">
        <f>Saturday!K176</f>
        <v>14</v>
      </c>
      <c r="K103" s="83">
        <f>Saturday!L176</f>
        <v>0</v>
      </c>
      <c r="L103" s="39">
        <f>Sunday!E176</f>
        <v>5</v>
      </c>
      <c r="M103" s="85">
        <f>Sunday!F176</f>
        <v>1</v>
      </c>
      <c r="N103" s="87">
        <f>Sunday!G176</f>
        <v>15</v>
      </c>
      <c r="O103" s="52">
        <f>Sunday!H176</f>
        <v>1</v>
      </c>
      <c r="P103" s="41">
        <f>Sunday!I176</f>
        <v>10</v>
      </c>
      <c r="Q103" s="40">
        <f>Sunday!J176</f>
        <v>0</v>
      </c>
      <c r="R103" s="82">
        <f>Sunday!K176</f>
        <v>0</v>
      </c>
      <c r="S103" s="83">
        <f>Sunday!L176</f>
        <v>0</v>
      </c>
      <c r="T103" s="207">
        <f t="shared" si="2"/>
        <v>64</v>
      </c>
      <c r="U103" s="201">
        <f t="shared" si="3"/>
        <v>6</v>
      </c>
    </row>
    <row r="104" spans="1:21" x14ac:dyDescent="0.25">
      <c r="A104" s="120">
        <f>Saturday!A179</f>
        <v>178</v>
      </c>
      <c r="B104" s="9" t="str">
        <f>Saturday!B179</f>
        <v>Lyn Maslin</v>
      </c>
      <c r="C104" s="122" t="str">
        <f>Saturday!C179</f>
        <v>Invercargill Workingmens</v>
      </c>
      <c r="D104" s="106">
        <f>Saturday!E179</f>
        <v>12</v>
      </c>
      <c r="E104" s="40">
        <f>Saturday!F179</f>
        <v>0</v>
      </c>
      <c r="F104" s="82">
        <f>Saturday!G179</f>
        <v>4</v>
      </c>
      <c r="G104" s="83">
        <f>Saturday!H179</f>
        <v>0</v>
      </c>
      <c r="H104" s="39">
        <f>Saturday!I179</f>
        <v>8</v>
      </c>
      <c r="I104" s="40">
        <f>Saturday!J179</f>
        <v>0</v>
      </c>
      <c r="J104" s="82">
        <f>Saturday!K179</f>
        <v>11</v>
      </c>
      <c r="K104" s="83">
        <f>Saturday!L179</f>
        <v>3</v>
      </c>
      <c r="L104" s="39">
        <f>Sunday!E179</f>
        <v>7</v>
      </c>
      <c r="M104" s="85">
        <f>Sunday!F179</f>
        <v>1</v>
      </c>
      <c r="N104" s="87">
        <f>Sunday!G179</f>
        <v>11</v>
      </c>
      <c r="O104" s="52">
        <f>Sunday!H179</f>
        <v>1</v>
      </c>
      <c r="P104" s="41">
        <f>Sunday!I179</f>
        <v>11</v>
      </c>
      <c r="Q104" s="40">
        <f>Sunday!J179</f>
        <v>1</v>
      </c>
      <c r="R104" s="82">
        <f>Sunday!K179</f>
        <v>0</v>
      </c>
      <c r="S104" s="83">
        <f>Sunday!L179</f>
        <v>0</v>
      </c>
      <c r="T104" s="207">
        <f t="shared" si="2"/>
        <v>64</v>
      </c>
      <c r="U104" s="201">
        <f t="shared" si="3"/>
        <v>6</v>
      </c>
    </row>
    <row r="105" spans="1:21" x14ac:dyDescent="0.25">
      <c r="A105" s="120">
        <f>Saturday!A127</f>
        <v>126</v>
      </c>
      <c r="B105" s="9" t="str">
        <f>Saturday!B127</f>
        <v>Hilda Kerslake</v>
      </c>
      <c r="C105" s="122" t="str">
        <f>Saturday!C127</f>
        <v>Temuka RSA</v>
      </c>
      <c r="D105" s="106">
        <f>Saturday!E127</f>
        <v>8</v>
      </c>
      <c r="E105" s="40">
        <f>Saturday!F127</f>
        <v>0</v>
      </c>
      <c r="F105" s="82">
        <f>Saturday!G127</f>
        <v>10</v>
      </c>
      <c r="G105" s="83">
        <f>Saturday!H127</f>
        <v>0</v>
      </c>
      <c r="H105" s="39">
        <f>Saturday!I127</f>
        <v>8</v>
      </c>
      <c r="I105" s="40">
        <f>Saturday!J127</f>
        <v>2</v>
      </c>
      <c r="J105" s="82">
        <f>Saturday!K127</f>
        <v>10</v>
      </c>
      <c r="K105" s="83">
        <f>Saturday!L127</f>
        <v>0</v>
      </c>
      <c r="L105" s="39">
        <f>Sunday!E127</f>
        <v>11</v>
      </c>
      <c r="M105" s="85">
        <f>Sunday!F127</f>
        <v>3</v>
      </c>
      <c r="N105" s="87">
        <f>Sunday!G127</f>
        <v>9</v>
      </c>
      <c r="O105" s="52">
        <f>Sunday!H127</f>
        <v>1</v>
      </c>
      <c r="P105" s="41">
        <f>Sunday!I127</f>
        <v>8</v>
      </c>
      <c r="Q105" s="40">
        <f>Sunday!J127</f>
        <v>2</v>
      </c>
      <c r="R105" s="82">
        <f>Sunday!K127</f>
        <v>0</v>
      </c>
      <c r="S105" s="83">
        <f>Sunday!L127</f>
        <v>0</v>
      </c>
      <c r="T105" s="207">
        <f t="shared" si="2"/>
        <v>64</v>
      </c>
      <c r="U105" s="201">
        <f t="shared" si="3"/>
        <v>8</v>
      </c>
    </row>
    <row r="106" spans="1:21" x14ac:dyDescent="0.25">
      <c r="A106" s="120">
        <f>Saturday!A142</f>
        <v>141</v>
      </c>
      <c r="B106" s="9" t="str">
        <f>Saturday!B142</f>
        <v>Margaret Price</v>
      </c>
      <c r="C106" s="122" t="str">
        <f>Saturday!C142</f>
        <v>Timaru Town &amp; Country</v>
      </c>
      <c r="D106" s="106">
        <f>Saturday!E142</f>
        <v>10</v>
      </c>
      <c r="E106" s="40">
        <f>Saturday!F142</f>
        <v>2</v>
      </c>
      <c r="F106" s="82">
        <f>Saturday!G142</f>
        <v>11</v>
      </c>
      <c r="G106" s="83">
        <f>Saturday!H142</f>
        <v>1</v>
      </c>
      <c r="H106" s="39">
        <f>Saturday!I142</f>
        <v>6</v>
      </c>
      <c r="I106" s="40">
        <f>Saturday!J142</f>
        <v>2</v>
      </c>
      <c r="J106" s="82">
        <f>Saturday!K142</f>
        <v>11</v>
      </c>
      <c r="K106" s="83">
        <f>Saturday!L142</f>
        <v>1</v>
      </c>
      <c r="L106" s="39">
        <f>Sunday!E142</f>
        <v>11</v>
      </c>
      <c r="M106" s="85">
        <f>Sunday!F142</f>
        <v>1</v>
      </c>
      <c r="N106" s="87">
        <f>Sunday!G142</f>
        <v>9</v>
      </c>
      <c r="O106" s="52">
        <f>Sunday!H142</f>
        <v>1</v>
      </c>
      <c r="P106" s="41">
        <f>Sunday!I142</f>
        <v>6</v>
      </c>
      <c r="Q106" s="40">
        <f>Sunday!J142</f>
        <v>0</v>
      </c>
      <c r="R106" s="82">
        <f>Sunday!K142</f>
        <v>0</v>
      </c>
      <c r="S106" s="83">
        <f>Sunday!L142</f>
        <v>0</v>
      </c>
      <c r="T106" s="207">
        <f t="shared" si="2"/>
        <v>64</v>
      </c>
      <c r="U106" s="201">
        <f t="shared" si="3"/>
        <v>8</v>
      </c>
    </row>
    <row r="107" spans="1:21" x14ac:dyDescent="0.25">
      <c r="A107" s="120">
        <f>Saturday!A156</f>
        <v>155</v>
      </c>
      <c r="B107" s="9" t="str">
        <f>Saturday!B156</f>
        <v>Johnathan Shaw</v>
      </c>
      <c r="C107" s="122" t="str">
        <f>Saturday!C156</f>
        <v>Johnsonville</v>
      </c>
      <c r="D107" s="106">
        <f>Saturday!E156</f>
        <v>8</v>
      </c>
      <c r="E107" s="40">
        <f>Saturday!F156</f>
        <v>2</v>
      </c>
      <c r="F107" s="82">
        <f>Saturday!G156</f>
        <v>12</v>
      </c>
      <c r="G107" s="83">
        <f>Saturday!H156</f>
        <v>0</v>
      </c>
      <c r="H107" s="39">
        <f>Saturday!I156</f>
        <v>11</v>
      </c>
      <c r="I107" s="40">
        <f>Saturday!J156</f>
        <v>3</v>
      </c>
      <c r="J107" s="82">
        <f>Saturday!K156</f>
        <v>6</v>
      </c>
      <c r="K107" s="83">
        <f>Saturday!L156</f>
        <v>2</v>
      </c>
      <c r="L107" s="39">
        <f>Sunday!E156</f>
        <v>14</v>
      </c>
      <c r="M107" s="85">
        <f>Sunday!F156</f>
        <v>0</v>
      </c>
      <c r="N107" s="87">
        <f>Sunday!G156</f>
        <v>2</v>
      </c>
      <c r="O107" s="52">
        <f>Sunday!H156</f>
        <v>0</v>
      </c>
      <c r="P107" s="41">
        <f>Sunday!I156</f>
        <v>11</v>
      </c>
      <c r="Q107" s="40">
        <f>Sunday!J156</f>
        <v>1</v>
      </c>
      <c r="R107" s="82">
        <f>Sunday!K156</f>
        <v>0</v>
      </c>
      <c r="S107" s="83">
        <f>Sunday!L156</f>
        <v>0</v>
      </c>
      <c r="T107" s="207">
        <f t="shared" si="2"/>
        <v>64</v>
      </c>
      <c r="U107" s="201">
        <f t="shared" si="3"/>
        <v>8</v>
      </c>
    </row>
    <row r="108" spans="1:21" x14ac:dyDescent="0.25">
      <c r="A108" s="120">
        <f>Saturday!A206</f>
        <v>205</v>
      </c>
      <c r="B108" s="9" t="str">
        <f>Saturday!B206</f>
        <v>Ron Smith</v>
      </c>
      <c r="C108" s="122" t="str">
        <f>Saturday!C206</f>
        <v>Timaru South Cosmopolitan</v>
      </c>
      <c r="D108" s="106">
        <f>Saturday!E206</f>
        <v>10</v>
      </c>
      <c r="E108" s="40">
        <f>Saturday!F206</f>
        <v>0</v>
      </c>
      <c r="F108" s="82">
        <f>Saturday!G206</f>
        <v>6</v>
      </c>
      <c r="G108" s="83">
        <f>Saturday!H206</f>
        <v>2</v>
      </c>
      <c r="H108" s="39">
        <f>Saturday!I206</f>
        <v>12</v>
      </c>
      <c r="I108" s="40">
        <f>Saturday!J206</f>
        <v>2</v>
      </c>
      <c r="J108" s="82">
        <f>Saturday!K206</f>
        <v>7</v>
      </c>
      <c r="K108" s="83">
        <f>Saturday!L206</f>
        <v>1</v>
      </c>
      <c r="L108" s="39">
        <f>Sunday!E206</f>
        <v>12</v>
      </c>
      <c r="M108" s="85">
        <f>Sunday!F206</f>
        <v>2</v>
      </c>
      <c r="N108" s="87">
        <f>Sunday!G206</f>
        <v>8</v>
      </c>
      <c r="O108" s="52">
        <f>Sunday!H206</f>
        <v>0</v>
      </c>
      <c r="P108" s="41">
        <f>Sunday!I206</f>
        <v>9</v>
      </c>
      <c r="Q108" s="40">
        <f>Sunday!J206</f>
        <v>1</v>
      </c>
      <c r="R108" s="82">
        <f>Sunday!K206</f>
        <v>0</v>
      </c>
      <c r="S108" s="83">
        <f>Sunday!L206</f>
        <v>0</v>
      </c>
      <c r="T108" s="207">
        <f t="shared" si="2"/>
        <v>64</v>
      </c>
      <c r="U108" s="201">
        <f t="shared" si="3"/>
        <v>8</v>
      </c>
    </row>
    <row r="109" spans="1:21" x14ac:dyDescent="0.25">
      <c r="A109" s="120">
        <f>Saturday!A21</f>
        <v>20</v>
      </c>
      <c r="B109" s="9" t="str">
        <f>Saturday!B21</f>
        <v>Ivan Neame</v>
      </c>
      <c r="C109" s="122" t="str">
        <f>Saturday!C21</f>
        <v>Clubs of Marlborough</v>
      </c>
      <c r="D109" s="106">
        <f>Saturday!E21</f>
        <v>8</v>
      </c>
      <c r="E109" s="40">
        <f>Saturday!F21</f>
        <v>0</v>
      </c>
      <c r="F109" s="82">
        <f>Saturday!G21</f>
        <v>11</v>
      </c>
      <c r="G109" s="83">
        <f>Saturday!H21</f>
        <v>1</v>
      </c>
      <c r="H109" s="39">
        <f>Saturday!I21</f>
        <v>11</v>
      </c>
      <c r="I109" s="40">
        <f>Saturday!J21</f>
        <v>1</v>
      </c>
      <c r="J109" s="82">
        <f>Saturday!K21</f>
        <v>9</v>
      </c>
      <c r="K109" s="83">
        <f>Saturday!L21</f>
        <v>1</v>
      </c>
      <c r="L109" s="39">
        <f>Sunday!E21</f>
        <v>8</v>
      </c>
      <c r="M109" s="85">
        <f>Sunday!F21</f>
        <v>2</v>
      </c>
      <c r="N109" s="87">
        <f>Sunday!G21</f>
        <v>11</v>
      </c>
      <c r="O109" s="52">
        <f>Sunday!H21</f>
        <v>3</v>
      </c>
      <c r="P109" s="41">
        <f>Sunday!I21</f>
        <v>6</v>
      </c>
      <c r="Q109" s="40">
        <f>Sunday!J21</f>
        <v>2</v>
      </c>
      <c r="R109" s="82">
        <f>Sunday!K21</f>
        <v>0</v>
      </c>
      <c r="S109" s="83">
        <f>Sunday!L21</f>
        <v>0</v>
      </c>
      <c r="T109" s="207">
        <f t="shared" si="2"/>
        <v>64</v>
      </c>
      <c r="U109" s="201">
        <f t="shared" si="3"/>
        <v>10</v>
      </c>
    </row>
    <row r="110" spans="1:21" x14ac:dyDescent="0.25">
      <c r="A110" s="120">
        <f>Saturday!A130</f>
        <v>129</v>
      </c>
      <c r="B110" s="9" t="str">
        <f>Saturday!B130</f>
        <v>Colleen Hardacre</v>
      </c>
      <c r="C110" s="122" t="str">
        <f>Saturday!C130</f>
        <v>Timaru South Cosmopolitan</v>
      </c>
      <c r="D110" s="106">
        <f>Saturday!E130</f>
        <v>10</v>
      </c>
      <c r="E110" s="40">
        <f>Saturday!F130</f>
        <v>0</v>
      </c>
      <c r="F110" s="82">
        <f>Saturday!G130</f>
        <v>12</v>
      </c>
      <c r="G110" s="83">
        <f>Saturday!H130</f>
        <v>0</v>
      </c>
      <c r="H110" s="39">
        <f>Saturday!I130</f>
        <v>4</v>
      </c>
      <c r="I110" s="40">
        <f>Saturday!J130</f>
        <v>0</v>
      </c>
      <c r="J110" s="82">
        <f>Saturday!K130</f>
        <v>8</v>
      </c>
      <c r="K110" s="83">
        <f>Saturday!L130</f>
        <v>0</v>
      </c>
      <c r="L110" s="39">
        <f>Sunday!E130</f>
        <v>6</v>
      </c>
      <c r="M110" s="85">
        <f>Sunday!F130</f>
        <v>0</v>
      </c>
      <c r="N110" s="87">
        <f>Sunday!G130</f>
        <v>13</v>
      </c>
      <c r="O110" s="52">
        <f>Sunday!H130</f>
        <v>1</v>
      </c>
      <c r="P110" s="41">
        <f>Sunday!I130</f>
        <v>10</v>
      </c>
      <c r="Q110" s="40">
        <f>Sunday!J130</f>
        <v>0</v>
      </c>
      <c r="R110" s="82">
        <f>Sunday!K130</f>
        <v>0</v>
      </c>
      <c r="S110" s="83">
        <f>Sunday!L130</f>
        <v>0</v>
      </c>
      <c r="T110" s="207">
        <f t="shared" si="2"/>
        <v>63</v>
      </c>
      <c r="U110" s="201">
        <f t="shared" si="3"/>
        <v>1</v>
      </c>
    </row>
    <row r="111" spans="1:21" x14ac:dyDescent="0.25">
      <c r="A111" s="120">
        <f>Saturday!A141</f>
        <v>140</v>
      </c>
      <c r="B111" s="9" t="str">
        <f>Saturday!B141</f>
        <v>Andrew Lawry</v>
      </c>
      <c r="C111" s="122" t="str">
        <f>Saturday!C141</f>
        <v>Timaru Town &amp; Country</v>
      </c>
      <c r="D111" s="106">
        <f>Saturday!E141</f>
        <v>14</v>
      </c>
      <c r="E111" s="40">
        <f>Saturday!F141</f>
        <v>0</v>
      </c>
      <c r="F111" s="82">
        <f>Saturday!G141</f>
        <v>14</v>
      </c>
      <c r="G111" s="83">
        <f>Saturday!H141</f>
        <v>0</v>
      </c>
      <c r="H111" s="39">
        <f>Saturday!I141</f>
        <v>3</v>
      </c>
      <c r="I111" s="40">
        <f>Saturday!J141</f>
        <v>1</v>
      </c>
      <c r="J111" s="82">
        <f>Saturday!K141</f>
        <v>12</v>
      </c>
      <c r="K111" s="83">
        <f>Saturday!L141</f>
        <v>0</v>
      </c>
      <c r="L111" s="39">
        <f>Sunday!E141</f>
        <v>8</v>
      </c>
      <c r="M111" s="85">
        <f>Sunday!F141</f>
        <v>0</v>
      </c>
      <c r="N111" s="87">
        <f>Sunday!G141</f>
        <v>5</v>
      </c>
      <c r="O111" s="52">
        <f>Sunday!H141</f>
        <v>1</v>
      </c>
      <c r="P111" s="41">
        <f>Sunday!I141</f>
        <v>7</v>
      </c>
      <c r="Q111" s="40">
        <f>Sunday!J141</f>
        <v>1</v>
      </c>
      <c r="R111" s="82">
        <f>Sunday!K141</f>
        <v>0</v>
      </c>
      <c r="S111" s="83">
        <f>Sunday!L141</f>
        <v>0</v>
      </c>
      <c r="T111" s="207">
        <f t="shared" si="2"/>
        <v>63</v>
      </c>
      <c r="U111" s="201">
        <f t="shared" si="3"/>
        <v>3</v>
      </c>
    </row>
    <row r="112" spans="1:21" x14ac:dyDescent="0.25">
      <c r="A112" s="120">
        <f>Saturday!A64</f>
        <v>63</v>
      </c>
      <c r="B112" s="9" t="str">
        <f>Saturday!B64</f>
        <v>Ollie Reid</v>
      </c>
      <c r="C112" s="122" t="str">
        <f>Saturday!C64</f>
        <v>Nelson Suburban</v>
      </c>
      <c r="D112" s="106">
        <f>Saturday!E64</f>
        <v>14</v>
      </c>
      <c r="E112" s="40">
        <f>Saturday!F64</f>
        <v>0</v>
      </c>
      <c r="F112" s="82">
        <f>Saturday!G64</f>
        <v>11</v>
      </c>
      <c r="G112" s="83">
        <f>Saturday!H64</f>
        <v>1</v>
      </c>
      <c r="H112" s="39">
        <f>Saturday!I64</f>
        <v>9</v>
      </c>
      <c r="I112" s="40">
        <f>Saturday!J64</f>
        <v>1</v>
      </c>
      <c r="J112" s="82">
        <f>Saturday!K64</f>
        <v>10</v>
      </c>
      <c r="K112" s="83">
        <f>Saturday!L64</f>
        <v>2</v>
      </c>
      <c r="L112" s="39">
        <f>Sunday!E64</f>
        <v>8</v>
      </c>
      <c r="M112" s="85">
        <f>Sunday!F64</f>
        <v>0</v>
      </c>
      <c r="N112" s="87">
        <f>Sunday!G64</f>
        <v>3</v>
      </c>
      <c r="O112" s="52">
        <f>Sunday!H64</f>
        <v>1</v>
      </c>
      <c r="P112" s="41">
        <f>Sunday!I64</f>
        <v>8</v>
      </c>
      <c r="Q112" s="40">
        <f>Sunday!J64</f>
        <v>0</v>
      </c>
      <c r="R112" s="82">
        <f>Sunday!K64</f>
        <v>0</v>
      </c>
      <c r="S112" s="83">
        <f>Sunday!L64</f>
        <v>0</v>
      </c>
      <c r="T112" s="207">
        <f t="shared" si="2"/>
        <v>63</v>
      </c>
      <c r="U112" s="201">
        <f t="shared" si="3"/>
        <v>5</v>
      </c>
    </row>
    <row r="113" spans="1:21" x14ac:dyDescent="0.25">
      <c r="A113" s="120">
        <f>Saturday!A153</f>
        <v>152</v>
      </c>
      <c r="B113" s="9" t="str">
        <f>Saturday!B153</f>
        <v>Calis Heperi</v>
      </c>
      <c r="C113" s="122" t="str">
        <f>Saturday!C153</f>
        <v>Waiuku Cosmopolitan</v>
      </c>
      <c r="D113" s="106">
        <f>Saturday!E153</f>
        <v>13</v>
      </c>
      <c r="E113" s="40">
        <f>Saturday!F153</f>
        <v>1</v>
      </c>
      <c r="F113" s="82">
        <f>Saturday!G153</f>
        <v>8</v>
      </c>
      <c r="G113" s="83">
        <f>Saturday!H153</f>
        <v>0</v>
      </c>
      <c r="H113" s="39">
        <f>Saturday!I153</f>
        <v>6</v>
      </c>
      <c r="I113" s="40">
        <f>Saturday!J153</f>
        <v>0</v>
      </c>
      <c r="J113" s="82">
        <f>Saturday!K153</f>
        <v>7</v>
      </c>
      <c r="K113" s="83">
        <f>Saturday!L153</f>
        <v>1</v>
      </c>
      <c r="L113" s="39">
        <f>Sunday!E153</f>
        <v>7</v>
      </c>
      <c r="M113" s="85">
        <f>Sunday!F153</f>
        <v>1</v>
      </c>
      <c r="N113" s="87">
        <f>Sunday!G153</f>
        <v>12</v>
      </c>
      <c r="O113" s="52">
        <f>Sunday!H153</f>
        <v>2</v>
      </c>
      <c r="P113" s="41">
        <f>Sunday!I153</f>
        <v>10</v>
      </c>
      <c r="Q113" s="40">
        <f>Sunday!J153</f>
        <v>0</v>
      </c>
      <c r="R113" s="82">
        <f>Sunday!K153</f>
        <v>0</v>
      </c>
      <c r="S113" s="83">
        <f>Sunday!L153</f>
        <v>0</v>
      </c>
      <c r="T113" s="207">
        <f t="shared" si="2"/>
        <v>63</v>
      </c>
      <c r="U113" s="201">
        <f t="shared" si="3"/>
        <v>5</v>
      </c>
    </row>
    <row r="114" spans="1:21" x14ac:dyDescent="0.25">
      <c r="A114" s="120">
        <f>Saturday!A212</f>
        <v>211</v>
      </c>
      <c r="B114" s="9" t="str">
        <f>Saturday!B212</f>
        <v>Jude Harding</v>
      </c>
      <c r="C114" s="122" t="str">
        <f>Saturday!C212</f>
        <v>Weymouth Cosmopolitan</v>
      </c>
      <c r="D114" s="106">
        <f>Saturday!E212</f>
        <v>9</v>
      </c>
      <c r="E114" s="40">
        <f>Saturday!F212</f>
        <v>1</v>
      </c>
      <c r="F114" s="82">
        <f>Saturday!G212</f>
        <v>12</v>
      </c>
      <c r="G114" s="83">
        <f>Saturday!H212</f>
        <v>0</v>
      </c>
      <c r="H114" s="39">
        <f>Saturday!I212</f>
        <v>11</v>
      </c>
      <c r="I114" s="40">
        <f>Saturday!J212</f>
        <v>1</v>
      </c>
      <c r="J114" s="82">
        <f>Saturday!K212</f>
        <v>4</v>
      </c>
      <c r="K114" s="83">
        <f>Saturday!L212</f>
        <v>0</v>
      </c>
      <c r="L114" s="39">
        <f>Sunday!E212</f>
        <v>11</v>
      </c>
      <c r="M114" s="85">
        <f>Sunday!F212</f>
        <v>1</v>
      </c>
      <c r="N114" s="87">
        <f>Sunday!G212</f>
        <v>7</v>
      </c>
      <c r="O114" s="52">
        <f>Sunday!H212</f>
        <v>1</v>
      </c>
      <c r="P114" s="41">
        <f>Sunday!I212</f>
        <v>9</v>
      </c>
      <c r="Q114" s="40">
        <f>Sunday!J212</f>
        <v>1</v>
      </c>
      <c r="R114" s="82">
        <f>Sunday!K212</f>
        <v>0</v>
      </c>
      <c r="S114" s="83">
        <f>Sunday!L212</f>
        <v>0</v>
      </c>
      <c r="T114" s="207">
        <f t="shared" si="2"/>
        <v>63</v>
      </c>
      <c r="U114" s="201">
        <f t="shared" si="3"/>
        <v>5</v>
      </c>
    </row>
    <row r="115" spans="1:21" x14ac:dyDescent="0.25">
      <c r="A115" s="120">
        <f>Saturday!A3</f>
        <v>2</v>
      </c>
      <c r="B115" s="9" t="str">
        <f>Saturday!B3</f>
        <v>Marlene Troon</v>
      </c>
      <c r="C115" s="122" t="str">
        <f>Saturday!C3</f>
        <v>Cashmere</v>
      </c>
      <c r="D115" s="106">
        <f>Saturday!E3</f>
        <v>8</v>
      </c>
      <c r="E115" s="40">
        <f>Saturday!F3</f>
        <v>2</v>
      </c>
      <c r="F115" s="82">
        <f>Saturday!G3</f>
        <v>8</v>
      </c>
      <c r="G115" s="83">
        <f>Saturday!H3</f>
        <v>0</v>
      </c>
      <c r="H115" s="39">
        <f>Saturday!I3</f>
        <v>12</v>
      </c>
      <c r="I115" s="40">
        <f>Saturday!J3</f>
        <v>0</v>
      </c>
      <c r="J115" s="82">
        <f>Saturday!K3</f>
        <v>4</v>
      </c>
      <c r="K115" s="83">
        <f>Saturday!L3</f>
        <v>0</v>
      </c>
      <c r="L115" s="39">
        <f>Sunday!E3</f>
        <v>14</v>
      </c>
      <c r="M115" s="85">
        <f>Sunday!F3</f>
        <v>2</v>
      </c>
      <c r="N115" s="87">
        <f>Sunday!G3</f>
        <v>8</v>
      </c>
      <c r="O115" s="52">
        <f>Sunday!H3</f>
        <v>2</v>
      </c>
      <c r="P115" s="41">
        <f>Sunday!I3</f>
        <v>9</v>
      </c>
      <c r="Q115" s="40">
        <f>Sunday!J3</f>
        <v>1</v>
      </c>
      <c r="R115" s="82">
        <f>Sunday!K3</f>
        <v>0</v>
      </c>
      <c r="S115" s="83">
        <f>Sunday!L3</f>
        <v>0</v>
      </c>
      <c r="T115" s="207">
        <f t="shared" si="2"/>
        <v>63</v>
      </c>
      <c r="U115" s="201">
        <f t="shared" si="3"/>
        <v>7</v>
      </c>
    </row>
    <row r="116" spans="1:21" x14ac:dyDescent="0.25">
      <c r="A116" s="120">
        <f>Saturday!A152</f>
        <v>151</v>
      </c>
      <c r="B116" s="9" t="str">
        <f>Saturday!B152</f>
        <v>Gail Bancroft</v>
      </c>
      <c r="C116" s="122" t="str">
        <f>Saturday!C152</f>
        <v>Waiuku Cosmopolitan</v>
      </c>
      <c r="D116" s="106">
        <f>Saturday!E152</f>
        <v>13</v>
      </c>
      <c r="E116" s="40">
        <f>Saturday!F152</f>
        <v>1</v>
      </c>
      <c r="F116" s="82">
        <f>Saturday!G152</f>
        <v>10</v>
      </c>
      <c r="G116" s="83">
        <f>Saturday!H152</f>
        <v>0</v>
      </c>
      <c r="H116" s="39">
        <f>Saturday!I152</f>
        <v>9</v>
      </c>
      <c r="I116" s="40">
        <f>Saturday!J152</f>
        <v>1</v>
      </c>
      <c r="J116" s="82">
        <f>Saturday!K152</f>
        <v>9</v>
      </c>
      <c r="K116" s="83">
        <f>Saturday!L152</f>
        <v>1</v>
      </c>
      <c r="L116" s="39">
        <f>Sunday!E152</f>
        <v>9</v>
      </c>
      <c r="M116" s="85">
        <f>Sunday!F152</f>
        <v>1</v>
      </c>
      <c r="N116" s="87">
        <f>Sunday!G152</f>
        <v>8</v>
      </c>
      <c r="O116" s="52">
        <f>Sunday!H152</f>
        <v>2</v>
      </c>
      <c r="P116" s="41">
        <f>Sunday!I152</f>
        <v>5</v>
      </c>
      <c r="Q116" s="40">
        <f>Sunday!J152</f>
        <v>1</v>
      </c>
      <c r="R116" s="82">
        <f>Sunday!K152</f>
        <v>0</v>
      </c>
      <c r="S116" s="83">
        <f>Sunday!L152</f>
        <v>0</v>
      </c>
      <c r="T116" s="207">
        <f t="shared" si="2"/>
        <v>63</v>
      </c>
      <c r="U116" s="201">
        <f t="shared" si="3"/>
        <v>7</v>
      </c>
    </row>
    <row r="117" spans="1:21" x14ac:dyDescent="0.25">
      <c r="A117" s="120">
        <f>Saturday!A170</f>
        <v>169</v>
      </c>
      <c r="B117" s="9" t="str">
        <f>Saturday!B170</f>
        <v>Lil Walker</v>
      </c>
      <c r="C117" s="122" t="str">
        <f>Saturday!C170</f>
        <v>Castlecliff</v>
      </c>
      <c r="D117" s="106">
        <f>Saturday!E170</f>
        <v>13</v>
      </c>
      <c r="E117" s="40">
        <f>Saturday!F170</f>
        <v>1</v>
      </c>
      <c r="F117" s="82">
        <f>Saturday!G170</f>
        <v>8</v>
      </c>
      <c r="G117" s="83">
        <f>Saturday!H170</f>
        <v>0</v>
      </c>
      <c r="H117" s="39">
        <f>Saturday!I170</f>
        <v>1</v>
      </c>
      <c r="I117" s="40">
        <f>Saturday!J170</f>
        <v>1</v>
      </c>
      <c r="J117" s="82">
        <f>Saturday!K170</f>
        <v>9</v>
      </c>
      <c r="K117" s="83">
        <f>Saturday!L170</f>
        <v>1</v>
      </c>
      <c r="L117" s="39">
        <f>Sunday!E170</f>
        <v>11</v>
      </c>
      <c r="M117" s="85">
        <f>Sunday!F170</f>
        <v>1</v>
      </c>
      <c r="N117" s="87">
        <f>Sunday!G170</f>
        <v>13</v>
      </c>
      <c r="O117" s="52">
        <f>Sunday!H170</f>
        <v>1</v>
      </c>
      <c r="P117" s="41">
        <f>Sunday!I170</f>
        <v>8</v>
      </c>
      <c r="Q117" s="40">
        <f>Sunday!J170</f>
        <v>2</v>
      </c>
      <c r="R117" s="82">
        <f>Sunday!K170</f>
        <v>0</v>
      </c>
      <c r="S117" s="83">
        <f>Sunday!L170</f>
        <v>0</v>
      </c>
      <c r="T117" s="207">
        <f t="shared" si="2"/>
        <v>63</v>
      </c>
      <c r="U117" s="201">
        <f t="shared" si="3"/>
        <v>7</v>
      </c>
    </row>
    <row r="118" spans="1:21" x14ac:dyDescent="0.25">
      <c r="A118" s="120">
        <f>Saturday!A22</f>
        <v>21</v>
      </c>
      <c r="B118" s="9" t="str">
        <f>Saturday!B22</f>
        <v>Warren Young</v>
      </c>
      <c r="C118" s="122" t="str">
        <f>Saturday!C22</f>
        <v>Clubs of Marlborough</v>
      </c>
      <c r="D118" s="106">
        <f>Saturday!E22</f>
        <v>7</v>
      </c>
      <c r="E118" s="40">
        <f>Saturday!F22</f>
        <v>1</v>
      </c>
      <c r="F118" s="82">
        <f>Saturday!G22</f>
        <v>12</v>
      </c>
      <c r="G118" s="83">
        <f>Saturday!H22</f>
        <v>0</v>
      </c>
      <c r="H118" s="39">
        <f>Saturday!I22</f>
        <v>4</v>
      </c>
      <c r="I118" s="40">
        <f>Saturday!J22</f>
        <v>0</v>
      </c>
      <c r="J118" s="82">
        <f>Saturday!K22</f>
        <v>11</v>
      </c>
      <c r="K118" s="83">
        <f>Saturday!L22</f>
        <v>1</v>
      </c>
      <c r="L118" s="39">
        <f>Sunday!E22</f>
        <v>7</v>
      </c>
      <c r="M118" s="85">
        <f>Sunday!F22</f>
        <v>3</v>
      </c>
      <c r="N118" s="87">
        <f>Sunday!G22</f>
        <v>13</v>
      </c>
      <c r="O118" s="52">
        <f>Sunday!H22</f>
        <v>3</v>
      </c>
      <c r="P118" s="41">
        <f>Sunday!I22</f>
        <v>9</v>
      </c>
      <c r="Q118" s="40">
        <f>Sunday!J22</f>
        <v>1</v>
      </c>
      <c r="R118" s="82">
        <f>Sunday!K22</f>
        <v>0</v>
      </c>
      <c r="S118" s="83">
        <f>Sunday!L22</f>
        <v>0</v>
      </c>
      <c r="T118" s="207">
        <f t="shared" si="2"/>
        <v>63</v>
      </c>
      <c r="U118" s="201">
        <f t="shared" si="3"/>
        <v>9</v>
      </c>
    </row>
    <row r="119" spans="1:21" x14ac:dyDescent="0.25">
      <c r="A119" s="120">
        <f>Saturday!A88</f>
        <v>87</v>
      </c>
      <c r="B119" s="9" t="str">
        <f>Saturday!B88</f>
        <v>Marina Tukuafu</v>
      </c>
      <c r="C119" s="122" t="str">
        <f>Saturday!C88</f>
        <v>Papakura Club Inc</v>
      </c>
      <c r="D119" s="106">
        <f>Saturday!E88</f>
        <v>2</v>
      </c>
      <c r="E119" s="40">
        <f>Saturday!F88</f>
        <v>0</v>
      </c>
      <c r="F119" s="82">
        <f>Saturday!G88</f>
        <v>5</v>
      </c>
      <c r="G119" s="83">
        <f>Saturday!H88</f>
        <v>1</v>
      </c>
      <c r="H119" s="39">
        <f>Saturday!I88</f>
        <v>15</v>
      </c>
      <c r="I119" s="40">
        <f>Saturday!J88</f>
        <v>1</v>
      </c>
      <c r="J119" s="82">
        <f>Saturday!K88</f>
        <v>9</v>
      </c>
      <c r="K119" s="83">
        <f>Saturday!L88</f>
        <v>1</v>
      </c>
      <c r="L119" s="39">
        <f>Sunday!E88</f>
        <v>13</v>
      </c>
      <c r="M119" s="85">
        <f>Sunday!F88</f>
        <v>1</v>
      </c>
      <c r="N119" s="87">
        <f>Sunday!G88</f>
        <v>10</v>
      </c>
      <c r="O119" s="52">
        <f>Sunday!H88</f>
        <v>2</v>
      </c>
      <c r="P119" s="41">
        <f>Sunday!I88</f>
        <v>9</v>
      </c>
      <c r="Q119" s="40">
        <f>Sunday!J88</f>
        <v>3</v>
      </c>
      <c r="R119" s="82">
        <f>Sunday!K88</f>
        <v>0</v>
      </c>
      <c r="S119" s="83">
        <f>Sunday!L88</f>
        <v>0</v>
      </c>
      <c r="T119" s="207">
        <f t="shared" si="2"/>
        <v>63</v>
      </c>
      <c r="U119" s="201">
        <f t="shared" si="3"/>
        <v>9</v>
      </c>
    </row>
    <row r="120" spans="1:21" x14ac:dyDescent="0.25">
      <c r="A120" s="120">
        <f>Saturday!A98</f>
        <v>97</v>
      </c>
      <c r="B120" s="9" t="str">
        <f>Saturday!B98</f>
        <v>Eileen Karini</v>
      </c>
      <c r="C120" s="122" t="str">
        <f>Saturday!C98</f>
        <v>Porirua Club Inc</v>
      </c>
      <c r="D120" s="106">
        <f>Saturday!E98</f>
        <v>7</v>
      </c>
      <c r="E120" s="40">
        <f>Saturday!F98</f>
        <v>1</v>
      </c>
      <c r="F120" s="82">
        <f>Saturday!G98</f>
        <v>10</v>
      </c>
      <c r="G120" s="83">
        <f>Saturday!H98</f>
        <v>2</v>
      </c>
      <c r="H120" s="39">
        <f>Saturday!I98</f>
        <v>9</v>
      </c>
      <c r="I120" s="40">
        <f>Saturday!J98</f>
        <v>3</v>
      </c>
      <c r="J120" s="82">
        <f>Saturday!K98</f>
        <v>9</v>
      </c>
      <c r="K120" s="83">
        <f>Saturday!L98</f>
        <v>1</v>
      </c>
      <c r="L120" s="39">
        <f>Sunday!E98</f>
        <v>8</v>
      </c>
      <c r="M120" s="85">
        <f>Sunday!F98</f>
        <v>2</v>
      </c>
      <c r="N120" s="87">
        <f>Sunday!G98</f>
        <v>12</v>
      </c>
      <c r="O120" s="52">
        <f>Sunday!H98</f>
        <v>0</v>
      </c>
      <c r="P120" s="41">
        <f>Sunday!I98</f>
        <v>8</v>
      </c>
      <c r="Q120" s="40">
        <f>Sunday!J98</f>
        <v>0</v>
      </c>
      <c r="R120" s="82">
        <f>Sunday!K98</f>
        <v>0</v>
      </c>
      <c r="S120" s="83">
        <f>Sunday!L98</f>
        <v>0</v>
      </c>
      <c r="T120" s="207">
        <f t="shared" si="2"/>
        <v>63</v>
      </c>
      <c r="U120" s="201">
        <f t="shared" si="3"/>
        <v>9</v>
      </c>
    </row>
    <row r="121" spans="1:21" x14ac:dyDescent="0.25">
      <c r="A121" s="120">
        <f>Saturday!A83</f>
        <v>82</v>
      </c>
      <c r="B121" s="9" t="str">
        <f>Saturday!B83</f>
        <v>Ella McRoberts</v>
      </c>
      <c r="C121" s="122" t="str">
        <f>Saturday!C83</f>
        <v>Papakura Club Inc</v>
      </c>
      <c r="D121" s="106">
        <f>Saturday!E83</f>
        <v>6</v>
      </c>
      <c r="E121" s="40">
        <f>Saturday!F83</f>
        <v>2</v>
      </c>
      <c r="F121" s="82">
        <f>Saturday!G83</f>
        <v>11</v>
      </c>
      <c r="G121" s="83">
        <f>Saturday!H83</f>
        <v>5</v>
      </c>
      <c r="H121" s="39">
        <f>Saturday!I83</f>
        <v>7</v>
      </c>
      <c r="I121" s="40">
        <f>Saturday!J83</f>
        <v>1</v>
      </c>
      <c r="J121" s="82">
        <f>Saturday!K83</f>
        <v>9</v>
      </c>
      <c r="K121" s="83">
        <f>Saturday!L83</f>
        <v>1</v>
      </c>
      <c r="L121" s="39">
        <f>Sunday!E83</f>
        <v>6</v>
      </c>
      <c r="M121" s="85">
        <f>Sunday!F83</f>
        <v>2</v>
      </c>
      <c r="N121" s="87">
        <f>Sunday!G83</f>
        <v>14</v>
      </c>
      <c r="O121" s="52">
        <f>Sunday!H83</f>
        <v>0</v>
      </c>
      <c r="P121" s="41">
        <f>Sunday!I83</f>
        <v>10</v>
      </c>
      <c r="Q121" s="40">
        <f>Sunday!J83</f>
        <v>2</v>
      </c>
      <c r="R121" s="82">
        <f>Sunday!K83</f>
        <v>0</v>
      </c>
      <c r="S121" s="83">
        <f>Sunday!L83</f>
        <v>0</v>
      </c>
      <c r="T121" s="207">
        <f t="shared" si="2"/>
        <v>63</v>
      </c>
      <c r="U121" s="201">
        <f t="shared" si="3"/>
        <v>13</v>
      </c>
    </row>
    <row r="122" spans="1:21" x14ac:dyDescent="0.25">
      <c r="A122" s="120">
        <f>Saturday!A116</f>
        <v>115</v>
      </c>
      <c r="B122" s="9" t="str">
        <f>Saturday!B116</f>
        <v>Brenda Boyd</v>
      </c>
      <c r="C122" s="122" t="str">
        <f>Saturday!C116</f>
        <v>Taupo Cosmopolitan</v>
      </c>
      <c r="D122" s="106">
        <f>Saturday!E116</f>
        <v>8</v>
      </c>
      <c r="E122" s="40">
        <f>Saturday!F116</f>
        <v>0</v>
      </c>
      <c r="F122" s="82">
        <f>Saturday!G116</f>
        <v>10</v>
      </c>
      <c r="G122" s="83">
        <f>Saturday!H116</f>
        <v>0</v>
      </c>
      <c r="H122" s="39">
        <f>Saturday!I116</f>
        <v>7</v>
      </c>
      <c r="I122" s="40">
        <f>Saturday!J116</f>
        <v>1</v>
      </c>
      <c r="J122" s="82">
        <f>Saturday!K116</f>
        <v>8</v>
      </c>
      <c r="K122" s="83">
        <f>Saturday!L116</f>
        <v>0</v>
      </c>
      <c r="L122" s="39">
        <f>Sunday!E116</f>
        <v>11</v>
      </c>
      <c r="M122" s="85">
        <f>Sunday!F116</f>
        <v>1</v>
      </c>
      <c r="N122" s="87">
        <f>Sunday!G116</f>
        <v>12</v>
      </c>
      <c r="O122" s="52">
        <f>Sunday!H116</f>
        <v>0</v>
      </c>
      <c r="P122" s="41">
        <f>Sunday!I116</f>
        <v>6</v>
      </c>
      <c r="Q122" s="40">
        <f>Sunday!J116</f>
        <v>0</v>
      </c>
      <c r="R122" s="82">
        <f>Sunday!K116</f>
        <v>0</v>
      </c>
      <c r="S122" s="83">
        <f>Sunday!L116</f>
        <v>0</v>
      </c>
      <c r="T122" s="207">
        <f t="shared" si="2"/>
        <v>62</v>
      </c>
      <c r="U122" s="201">
        <f t="shared" si="3"/>
        <v>2</v>
      </c>
    </row>
    <row r="123" spans="1:21" x14ac:dyDescent="0.25">
      <c r="A123" s="120">
        <f>Saturday!A25</f>
        <v>24</v>
      </c>
      <c r="B123" s="9" t="str">
        <f>Saturday!B25</f>
        <v>Lesley Greenall</v>
      </c>
      <c r="C123" s="122" t="str">
        <f>Saturday!C25</f>
        <v>Clubs of Marlborough</v>
      </c>
      <c r="D123" s="106">
        <f>Saturday!E25</f>
        <v>8</v>
      </c>
      <c r="E123" s="40">
        <f>Saturday!F25</f>
        <v>0</v>
      </c>
      <c r="F123" s="82">
        <f>Saturday!G25</f>
        <v>12</v>
      </c>
      <c r="G123" s="83">
        <f>Saturday!H25</f>
        <v>0</v>
      </c>
      <c r="H123" s="39">
        <f>Saturday!I25</f>
        <v>9</v>
      </c>
      <c r="I123" s="40">
        <f>Saturday!J25</f>
        <v>1</v>
      </c>
      <c r="J123" s="82">
        <f>Saturday!K25</f>
        <v>7</v>
      </c>
      <c r="K123" s="83">
        <f>Saturday!L25</f>
        <v>1</v>
      </c>
      <c r="L123" s="39">
        <f>Sunday!E25</f>
        <v>6</v>
      </c>
      <c r="M123" s="85">
        <f>Sunday!F25</f>
        <v>0</v>
      </c>
      <c r="N123" s="87">
        <f>Sunday!G25</f>
        <v>10</v>
      </c>
      <c r="O123" s="52">
        <f>Sunday!H25</f>
        <v>2</v>
      </c>
      <c r="P123" s="41">
        <f>Sunday!I25</f>
        <v>10</v>
      </c>
      <c r="Q123" s="40">
        <f>Sunday!J25</f>
        <v>0</v>
      </c>
      <c r="R123" s="82">
        <f>Sunday!K25</f>
        <v>0</v>
      </c>
      <c r="S123" s="83">
        <f>Sunday!L25</f>
        <v>0</v>
      </c>
      <c r="T123" s="207">
        <f t="shared" si="2"/>
        <v>62</v>
      </c>
      <c r="U123" s="201">
        <f t="shared" si="3"/>
        <v>4</v>
      </c>
    </row>
    <row r="124" spans="1:21" x14ac:dyDescent="0.25">
      <c r="A124" s="120">
        <f>Saturday!A188</f>
        <v>187</v>
      </c>
      <c r="B124" s="9" t="str">
        <f>Saturday!B188</f>
        <v>Ken Stanger</v>
      </c>
      <c r="C124" s="122" t="str">
        <f>Saturday!C188</f>
        <v>Manurewa Cosmopolitan</v>
      </c>
      <c r="D124" s="106">
        <f>Saturday!E188</f>
        <v>7</v>
      </c>
      <c r="E124" s="40">
        <f>Saturday!F188</f>
        <v>1</v>
      </c>
      <c r="F124" s="82">
        <f>Saturday!G188</f>
        <v>12</v>
      </c>
      <c r="G124" s="83">
        <f>Saturday!H188</f>
        <v>0</v>
      </c>
      <c r="H124" s="39">
        <f>Saturday!I188</f>
        <v>10</v>
      </c>
      <c r="I124" s="40">
        <f>Saturday!J188</f>
        <v>2</v>
      </c>
      <c r="J124" s="82">
        <f>Saturday!K188</f>
        <v>10</v>
      </c>
      <c r="K124" s="83">
        <f>Saturday!L188</f>
        <v>0</v>
      </c>
      <c r="L124" s="39">
        <f>Sunday!E188</f>
        <v>8</v>
      </c>
      <c r="M124" s="85">
        <f>Sunday!F188</f>
        <v>0</v>
      </c>
      <c r="N124" s="87">
        <f>Sunday!G188</f>
        <v>11</v>
      </c>
      <c r="O124" s="52">
        <f>Sunday!H188</f>
        <v>1</v>
      </c>
      <c r="P124" s="41">
        <f>Sunday!I188</f>
        <v>4</v>
      </c>
      <c r="Q124" s="40">
        <f>Sunday!J188</f>
        <v>0</v>
      </c>
      <c r="R124" s="82">
        <f>Sunday!K188</f>
        <v>0</v>
      </c>
      <c r="S124" s="83">
        <f>Sunday!L188</f>
        <v>0</v>
      </c>
      <c r="T124" s="207">
        <f t="shared" si="2"/>
        <v>62</v>
      </c>
      <c r="U124" s="201">
        <f t="shared" si="3"/>
        <v>4</v>
      </c>
    </row>
    <row r="125" spans="1:21" x14ac:dyDescent="0.25">
      <c r="A125" s="120">
        <f>Saturday!A27</f>
        <v>26</v>
      </c>
      <c r="B125" s="9" t="str">
        <f>Saturday!B27</f>
        <v>Monica Kennedy</v>
      </c>
      <c r="C125" s="122" t="str">
        <f>Saturday!C27</f>
        <v>Club Waimea</v>
      </c>
      <c r="D125" s="106">
        <f>Saturday!E27</f>
        <v>9</v>
      </c>
      <c r="E125" s="40">
        <f>Saturday!F27</f>
        <v>1</v>
      </c>
      <c r="F125" s="82">
        <f>Saturday!G27</f>
        <v>8</v>
      </c>
      <c r="G125" s="83">
        <f>Saturday!H27</f>
        <v>0</v>
      </c>
      <c r="H125" s="39">
        <f>Saturday!I27</f>
        <v>10</v>
      </c>
      <c r="I125" s="40">
        <f>Saturday!J27</f>
        <v>2</v>
      </c>
      <c r="J125" s="82">
        <f>Saturday!K27</f>
        <v>9</v>
      </c>
      <c r="K125" s="83">
        <f>Saturday!L27</f>
        <v>1</v>
      </c>
      <c r="L125" s="39">
        <f>Sunday!E27</f>
        <v>6</v>
      </c>
      <c r="M125" s="85">
        <f>Sunday!F27</f>
        <v>0</v>
      </c>
      <c r="N125" s="87">
        <f>Sunday!G27</f>
        <v>9</v>
      </c>
      <c r="O125" s="52">
        <f>Sunday!H27</f>
        <v>1</v>
      </c>
      <c r="P125" s="41">
        <f>Sunday!I27</f>
        <v>11</v>
      </c>
      <c r="Q125" s="40">
        <f>Sunday!J27</f>
        <v>1</v>
      </c>
      <c r="R125" s="82">
        <f>Sunday!K27</f>
        <v>0</v>
      </c>
      <c r="S125" s="83">
        <f>Sunday!L27</f>
        <v>0</v>
      </c>
      <c r="T125" s="207">
        <f t="shared" si="2"/>
        <v>62</v>
      </c>
      <c r="U125" s="201">
        <f t="shared" si="3"/>
        <v>6</v>
      </c>
    </row>
    <row r="126" spans="1:21" x14ac:dyDescent="0.25">
      <c r="A126" s="120">
        <f>Saturday!A32</f>
        <v>31</v>
      </c>
      <c r="B126" s="9" t="str">
        <f>Saturday!B32</f>
        <v>Shirley Burt</v>
      </c>
      <c r="C126" s="122" t="str">
        <f>Saturday!C32</f>
        <v>Club Waimea</v>
      </c>
      <c r="D126" s="106">
        <f>Saturday!E32</f>
        <v>12</v>
      </c>
      <c r="E126" s="40">
        <f>Saturday!F32</f>
        <v>2</v>
      </c>
      <c r="F126" s="82">
        <f>Saturday!G32</f>
        <v>0</v>
      </c>
      <c r="G126" s="83">
        <f>Saturday!H32</f>
        <v>0</v>
      </c>
      <c r="H126" s="39">
        <f>Saturday!I32</f>
        <v>10</v>
      </c>
      <c r="I126" s="40">
        <f>Saturday!J32</f>
        <v>0</v>
      </c>
      <c r="J126" s="82">
        <f>Saturday!K32</f>
        <v>13</v>
      </c>
      <c r="K126" s="83">
        <f>Saturday!L32</f>
        <v>1</v>
      </c>
      <c r="L126" s="39">
        <f>Sunday!E32</f>
        <v>9</v>
      </c>
      <c r="M126" s="85">
        <f>Sunday!F32</f>
        <v>1</v>
      </c>
      <c r="N126" s="87">
        <f>Sunday!G32</f>
        <v>5</v>
      </c>
      <c r="O126" s="52">
        <f>Sunday!H32</f>
        <v>1</v>
      </c>
      <c r="P126" s="41">
        <f>Sunday!I32</f>
        <v>13</v>
      </c>
      <c r="Q126" s="40">
        <f>Sunday!J32</f>
        <v>1</v>
      </c>
      <c r="R126" s="82">
        <f>Sunday!K32</f>
        <v>0</v>
      </c>
      <c r="S126" s="83">
        <f>Sunday!L32</f>
        <v>0</v>
      </c>
      <c r="T126" s="207">
        <f t="shared" si="2"/>
        <v>62</v>
      </c>
      <c r="U126" s="201">
        <f t="shared" si="3"/>
        <v>6</v>
      </c>
    </row>
    <row r="127" spans="1:21" x14ac:dyDescent="0.25">
      <c r="A127" s="120">
        <f>Saturday!A168</f>
        <v>167</v>
      </c>
      <c r="B127" s="9" t="str">
        <f>Saturday!B168</f>
        <v>Edna Zyskowski</v>
      </c>
      <c r="C127" s="122" t="str">
        <f>Saturday!C168</f>
        <v>Cashmere</v>
      </c>
      <c r="D127" s="106">
        <f>Saturday!E168</f>
        <v>7</v>
      </c>
      <c r="E127" s="40">
        <f>Saturday!F168</f>
        <v>1</v>
      </c>
      <c r="F127" s="82">
        <f>Saturday!G168</f>
        <v>12</v>
      </c>
      <c r="G127" s="83">
        <f>Saturday!H168</f>
        <v>2</v>
      </c>
      <c r="H127" s="39">
        <f>Saturday!I168</f>
        <v>3</v>
      </c>
      <c r="I127" s="40">
        <f>Saturday!J168</f>
        <v>1</v>
      </c>
      <c r="J127" s="82">
        <f>Saturday!K168</f>
        <v>11</v>
      </c>
      <c r="K127" s="83">
        <f>Saturday!L168</f>
        <v>1</v>
      </c>
      <c r="L127" s="39">
        <f>Sunday!E168</f>
        <v>12</v>
      </c>
      <c r="M127" s="85">
        <f>Sunday!F168</f>
        <v>0</v>
      </c>
      <c r="N127" s="87">
        <f>Sunday!G168</f>
        <v>10</v>
      </c>
      <c r="O127" s="52">
        <f>Sunday!H168</f>
        <v>0</v>
      </c>
      <c r="P127" s="41">
        <f>Sunday!I168</f>
        <v>7</v>
      </c>
      <c r="Q127" s="40">
        <f>Sunday!J168</f>
        <v>1</v>
      </c>
      <c r="R127" s="82">
        <f>Sunday!K168</f>
        <v>0</v>
      </c>
      <c r="S127" s="83">
        <f>Sunday!L168</f>
        <v>0</v>
      </c>
      <c r="T127" s="207">
        <f t="shared" si="2"/>
        <v>62</v>
      </c>
      <c r="U127" s="201">
        <f t="shared" si="3"/>
        <v>6</v>
      </c>
    </row>
    <row r="128" spans="1:21" x14ac:dyDescent="0.25">
      <c r="A128" s="120">
        <f>Saturday!A48</f>
        <v>47</v>
      </c>
      <c r="B128" s="9" t="str">
        <f>Saturday!B48</f>
        <v>Graeme Coup</v>
      </c>
      <c r="C128" s="122" t="str">
        <f>Saturday!C48</f>
        <v>Kaiapoi</v>
      </c>
      <c r="D128" s="106">
        <f>Saturday!E48</f>
        <v>6</v>
      </c>
      <c r="E128" s="40">
        <f>Saturday!F48</f>
        <v>2</v>
      </c>
      <c r="F128" s="82">
        <f>Saturday!G48</f>
        <v>11</v>
      </c>
      <c r="G128" s="83">
        <f>Saturday!H48</f>
        <v>1</v>
      </c>
      <c r="H128" s="39">
        <f>Saturday!I48</f>
        <v>8</v>
      </c>
      <c r="I128" s="40">
        <f>Saturday!J48</f>
        <v>2</v>
      </c>
      <c r="J128" s="82">
        <f>Saturday!K48</f>
        <v>11</v>
      </c>
      <c r="K128" s="83">
        <f>Saturday!L48</f>
        <v>1</v>
      </c>
      <c r="L128" s="39">
        <f>Sunday!E48</f>
        <v>10</v>
      </c>
      <c r="M128" s="85">
        <f>Sunday!F48</f>
        <v>0</v>
      </c>
      <c r="N128" s="87">
        <f>Sunday!G48</f>
        <v>8</v>
      </c>
      <c r="O128" s="52">
        <f>Sunday!H48</f>
        <v>0</v>
      </c>
      <c r="P128" s="41">
        <f>Sunday!I48</f>
        <v>8</v>
      </c>
      <c r="Q128" s="40">
        <f>Sunday!J48</f>
        <v>2</v>
      </c>
      <c r="R128" s="82">
        <f>Sunday!K48</f>
        <v>0</v>
      </c>
      <c r="S128" s="83">
        <f>Sunday!L48</f>
        <v>0</v>
      </c>
      <c r="T128" s="207">
        <f t="shared" si="2"/>
        <v>62</v>
      </c>
      <c r="U128" s="201">
        <f t="shared" si="3"/>
        <v>8</v>
      </c>
    </row>
    <row r="129" spans="1:21" x14ac:dyDescent="0.25">
      <c r="A129" s="120">
        <f>Saturday!A104</f>
        <v>103</v>
      </c>
      <c r="B129" s="9" t="str">
        <f>Saturday!B104</f>
        <v>Whettu Manihera</v>
      </c>
      <c r="C129" s="122" t="str">
        <f>Saturday!C104</f>
        <v>Porirua Club Inc</v>
      </c>
      <c r="D129" s="106">
        <f>Saturday!E104</f>
        <v>16</v>
      </c>
      <c r="E129" s="40">
        <f>Saturday!F104</f>
        <v>2</v>
      </c>
      <c r="F129" s="82">
        <f>Saturday!G104</f>
        <v>8</v>
      </c>
      <c r="G129" s="83">
        <f>Saturday!H104</f>
        <v>0</v>
      </c>
      <c r="H129" s="39">
        <f>Saturday!I104</f>
        <v>10</v>
      </c>
      <c r="I129" s="40">
        <f>Saturday!J104</f>
        <v>2</v>
      </c>
      <c r="J129" s="82">
        <f>Saturday!K104</f>
        <v>5</v>
      </c>
      <c r="K129" s="83">
        <f>Saturday!L104</f>
        <v>1</v>
      </c>
      <c r="L129" s="39">
        <f>Sunday!E104</f>
        <v>8</v>
      </c>
      <c r="M129" s="85">
        <f>Sunday!F104</f>
        <v>0</v>
      </c>
      <c r="N129" s="87">
        <f>Sunday!G104</f>
        <v>5</v>
      </c>
      <c r="O129" s="52">
        <f>Sunday!H104</f>
        <v>1</v>
      </c>
      <c r="P129" s="41">
        <f>Sunday!I104</f>
        <v>10</v>
      </c>
      <c r="Q129" s="40">
        <f>Sunday!J104</f>
        <v>2</v>
      </c>
      <c r="R129" s="82">
        <f>Sunday!K104</f>
        <v>0</v>
      </c>
      <c r="S129" s="83">
        <f>Sunday!L104</f>
        <v>0</v>
      </c>
      <c r="T129" s="207">
        <f t="shared" si="2"/>
        <v>62</v>
      </c>
      <c r="U129" s="201">
        <f t="shared" si="3"/>
        <v>8</v>
      </c>
    </row>
    <row r="130" spans="1:21" x14ac:dyDescent="0.25">
      <c r="A130" s="120">
        <f>Saturday!A124</f>
        <v>123</v>
      </c>
      <c r="B130" s="9" t="str">
        <f>Saturday!B124</f>
        <v>Joan Scott</v>
      </c>
      <c r="C130" s="122" t="str">
        <f>Saturday!C124</f>
        <v>Temuka RSA</v>
      </c>
      <c r="D130" s="106">
        <f>Saturday!E124</f>
        <v>12</v>
      </c>
      <c r="E130" s="40">
        <f>Saturday!F124</f>
        <v>2</v>
      </c>
      <c r="F130" s="82">
        <f>Saturday!G124</f>
        <v>3</v>
      </c>
      <c r="G130" s="83">
        <f>Saturday!H124</f>
        <v>1</v>
      </c>
      <c r="H130" s="39">
        <f>Saturday!I124</f>
        <v>9</v>
      </c>
      <c r="I130" s="40">
        <f>Saturday!J124</f>
        <v>1</v>
      </c>
      <c r="J130" s="82">
        <f>Saturday!K124</f>
        <v>14</v>
      </c>
      <c r="K130" s="83">
        <f>Saturday!L124</f>
        <v>0</v>
      </c>
      <c r="L130" s="39">
        <f>Sunday!E124</f>
        <v>6</v>
      </c>
      <c r="M130" s="85">
        <f>Sunday!F124</f>
        <v>0</v>
      </c>
      <c r="N130" s="87">
        <f>Sunday!G124</f>
        <v>11</v>
      </c>
      <c r="O130" s="52">
        <f>Sunday!H124</f>
        <v>1</v>
      </c>
      <c r="P130" s="41">
        <f>Sunday!I124</f>
        <v>7</v>
      </c>
      <c r="Q130" s="40">
        <f>Sunday!J124</f>
        <v>3</v>
      </c>
      <c r="R130" s="82">
        <f>Sunday!K124</f>
        <v>0</v>
      </c>
      <c r="S130" s="83">
        <f>Sunday!L124</f>
        <v>0</v>
      </c>
      <c r="T130" s="207">
        <f t="shared" ref="T130:T193" si="4">D130+F130+H130+J130+L130+N130+P130+R130</f>
        <v>62</v>
      </c>
      <c r="U130" s="201">
        <f t="shared" ref="U130:U193" si="5">E130+G130+I130+K130+M130+O130+Q130+S130</f>
        <v>8</v>
      </c>
    </row>
    <row r="131" spans="1:21" x14ac:dyDescent="0.25">
      <c r="A131" s="120">
        <f>Saturday!A162</f>
        <v>161</v>
      </c>
      <c r="B131" s="9" t="str">
        <f>Saturday!B162</f>
        <v>Michelle Romana</v>
      </c>
      <c r="C131" s="122" t="str">
        <f>Saturday!C162</f>
        <v>Mangere Cosmopolitan</v>
      </c>
      <c r="D131" s="106">
        <f>Saturday!E162</f>
        <v>8</v>
      </c>
      <c r="E131" s="40">
        <f>Saturday!F162</f>
        <v>2</v>
      </c>
      <c r="F131" s="82">
        <f>Saturday!G162</f>
        <v>7</v>
      </c>
      <c r="G131" s="83">
        <f>Saturday!H162</f>
        <v>1</v>
      </c>
      <c r="H131" s="39">
        <f>Saturday!I162</f>
        <v>16</v>
      </c>
      <c r="I131" s="40">
        <f>Saturday!J162</f>
        <v>0</v>
      </c>
      <c r="J131" s="82">
        <f>Saturday!K162</f>
        <v>6</v>
      </c>
      <c r="K131" s="83">
        <f>Saturday!L162</f>
        <v>0</v>
      </c>
      <c r="L131" s="39">
        <f>Sunday!E162</f>
        <v>6</v>
      </c>
      <c r="M131" s="85">
        <f>Sunday!F162</f>
        <v>2</v>
      </c>
      <c r="N131" s="87">
        <f>Sunday!G162</f>
        <v>9</v>
      </c>
      <c r="O131" s="52">
        <f>Sunday!H162</f>
        <v>1</v>
      </c>
      <c r="P131" s="41">
        <f>Sunday!I162</f>
        <v>10</v>
      </c>
      <c r="Q131" s="40">
        <f>Sunday!J162</f>
        <v>2</v>
      </c>
      <c r="R131" s="82">
        <f>Sunday!K162</f>
        <v>0</v>
      </c>
      <c r="S131" s="83">
        <f>Sunday!L162</f>
        <v>0</v>
      </c>
      <c r="T131" s="207">
        <f t="shared" si="4"/>
        <v>62</v>
      </c>
      <c r="U131" s="201">
        <f t="shared" si="5"/>
        <v>8</v>
      </c>
    </row>
    <row r="132" spans="1:21" x14ac:dyDescent="0.25">
      <c r="A132" s="120">
        <f>Saturday!A172</f>
        <v>171</v>
      </c>
      <c r="B132" s="9" t="str">
        <f>Saturday!B172</f>
        <v>Jenny McIlroy</v>
      </c>
      <c r="C132" s="122" t="str">
        <f>Saturday!C172</f>
        <v>Clubs Hastings</v>
      </c>
      <c r="D132" s="106">
        <f>Saturday!E172</f>
        <v>8</v>
      </c>
      <c r="E132" s="40">
        <f>Saturday!F172</f>
        <v>0</v>
      </c>
      <c r="F132" s="82">
        <f>Saturday!G172</f>
        <v>10</v>
      </c>
      <c r="G132" s="83">
        <f>Saturday!H172</f>
        <v>0</v>
      </c>
      <c r="H132" s="39">
        <f>Saturday!I172</f>
        <v>8</v>
      </c>
      <c r="I132" s="40">
        <f>Saturday!J172</f>
        <v>2</v>
      </c>
      <c r="J132" s="82">
        <f>Saturday!K172</f>
        <v>10</v>
      </c>
      <c r="K132" s="83">
        <f>Saturday!L172</f>
        <v>2</v>
      </c>
      <c r="L132" s="39">
        <f>Sunday!E172</f>
        <v>7</v>
      </c>
      <c r="M132" s="85">
        <f>Sunday!F172</f>
        <v>1</v>
      </c>
      <c r="N132" s="87">
        <f>Sunday!G172</f>
        <v>8</v>
      </c>
      <c r="O132" s="52">
        <f>Sunday!H172</f>
        <v>2</v>
      </c>
      <c r="P132" s="41">
        <f>Sunday!I172</f>
        <v>11</v>
      </c>
      <c r="Q132" s="40">
        <f>Sunday!J172</f>
        <v>1</v>
      </c>
      <c r="R132" s="82">
        <f>Sunday!K172</f>
        <v>0</v>
      </c>
      <c r="S132" s="83">
        <f>Sunday!L172</f>
        <v>0</v>
      </c>
      <c r="T132" s="207">
        <f t="shared" si="4"/>
        <v>62</v>
      </c>
      <c r="U132" s="201">
        <f t="shared" si="5"/>
        <v>8</v>
      </c>
    </row>
    <row r="133" spans="1:21" x14ac:dyDescent="0.25">
      <c r="A133" s="120">
        <f>Saturday!A65</f>
        <v>64</v>
      </c>
      <c r="B133" s="9" t="str">
        <f>Saturday!B65</f>
        <v>Dawn Morgan</v>
      </c>
      <c r="C133" s="122" t="str">
        <f>Saturday!C65</f>
        <v>Nelson Suburban</v>
      </c>
      <c r="D133" s="106">
        <f>Saturday!E65</f>
        <v>7</v>
      </c>
      <c r="E133" s="40">
        <f>Saturday!F65</f>
        <v>1</v>
      </c>
      <c r="F133" s="82">
        <f>Saturday!G65</f>
        <v>8</v>
      </c>
      <c r="G133" s="83">
        <f>Saturday!H65</f>
        <v>0</v>
      </c>
      <c r="H133" s="39">
        <f>Saturday!I65</f>
        <v>11</v>
      </c>
      <c r="I133" s="40">
        <f>Saturday!J65</f>
        <v>1</v>
      </c>
      <c r="J133" s="82">
        <f>Saturday!K65</f>
        <v>15</v>
      </c>
      <c r="K133" s="83">
        <f>Saturday!L65</f>
        <v>1</v>
      </c>
      <c r="L133" s="39">
        <f>Sunday!E65</f>
        <v>6</v>
      </c>
      <c r="M133" s="85">
        <f>Sunday!F65</f>
        <v>0</v>
      </c>
      <c r="N133" s="87">
        <f>Sunday!G65</f>
        <v>12</v>
      </c>
      <c r="O133" s="52">
        <f>Sunday!H65</f>
        <v>0</v>
      </c>
      <c r="P133" s="41">
        <f>Sunday!I65</f>
        <v>2</v>
      </c>
      <c r="Q133" s="40">
        <f>Sunday!J65</f>
        <v>0</v>
      </c>
      <c r="R133" s="82">
        <f>Sunday!K65</f>
        <v>0</v>
      </c>
      <c r="S133" s="83">
        <f>Sunday!L65</f>
        <v>0</v>
      </c>
      <c r="T133" s="207">
        <f t="shared" si="4"/>
        <v>61</v>
      </c>
      <c r="U133" s="201">
        <f t="shared" si="5"/>
        <v>3</v>
      </c>
    </row>
    <row r="134" spans="1:21" x14ac:dyDescent="0.25">
      <c r="A134" s="120">
        <f>Saturday!A195</f>
        <v>194</v>
      </c>
      <c r="B134" s="9" t="str">
        <f>Saturday!B195</f>
        <v>Kathy Bush</v>
      </c>
      <c r="C134" s="122" t="str">
        <f>Saturday!C195</f>
        <v>Oxford</v>
      </c>
      <c r="D134" s="106">
        <f>Saturday!E195</f>
        <v>13</v>
      </c>
      <c r="E134" s="40">
        <f>Saturday!F195</f>
        <v>1</v>
      </c>
      <c r="F134" s="82">
        <f>Saturday!G195</f>
        <v>8</v>
      </c>
      <c r="G134" s="83">
        <f>Saturday!H195</f>
        <v>0</v>
      </c>
      <c r="H134" s="39">
        <f>Saturday!I195</f>
        <v>9</v>
      </c>
      <c r="I134" s="40">
        <f>Saturday!J195</f>
        <v>1</v>
      </c>
      <c r="J134" s="82">
        <f>Saturday!K195</f>
        <v>6</v>
      </c>
      <c r="K134" s="83">
        <f>Saturday!L195</f>
        <v>0</v>
      </c>
      <c r="L134" s="39">
        <f>Sunday!E195</f>
        <v>10</v>
      </c>
      <c r="M134" s="85">
        <f>Sunday!F195</f>
        <v>0</v>
      </c>
      <c r="N134" s="87">
        <f>Sunday!G195</f>
        <v>9</v>
      </c>
      <c r="O134" s="52">
        <f>Sunday!H195</f>
        <v>1</v>
      </c>
      <c r="P134" s="41">
        <f>Sunday!I195</f>
        <v>6</v>
      </c>
      <c r="Q134" s="40">
        <f>Sunday!J195</f>
        <v>0</v>
      </c>
      <c r="R134" s="82">
        <f>Sunday!K195</f>
        <v>0</v>
      </c>
      <c r="S134" s="83">
        <f>Sunday!L195</f>
        <v>0</v>
      </c>
      <c r="T134" s="207">
        <f t="shared" si="4"/>
        <v>61</v>
      </c>
      <c r="U134" s="201">
        <f t="shared" si="5"/>
        <v>3</v>
      </c>
    </row>
    <row r="135" spans="1:21" x14ac:dyDescent="0.25">
      <c r="A135" s="120">
        <f>Saturday!A53</f>
        <v>52</v>
      </c>
      <c r="B135" s="9" t="str">
        <f>Saturday!B53</f>
        <v>Ellarina Jackson</v>
      </c>
      <c r="C135" s="122" t="str">
        <f>Saturday!C53</f>
        <v>Manurewa Cosmopolitan</v>
      </c>
      <c r="D135" s="106">
        <f>Saturday!E53</f>
        <v>10</v>
      </c>
      <c r="E135" s="40">
        <f>Saturday!F53</f>
        <v>0</v>
      </c>
      <c r="F135" s="82">
        <f>Saturday!G53</f>
        <v>7</v>
      </c>
      <c r="G135" s="83">
        <f>Saturday!H53</f>
        <v>1</v>
      </c>
      <c r="H135" s="39">
        <f>Saturday!I53</f>
        <v>13</v>
      </c>
      <c r="I135" s="40">
        <f>Saturday!J53</f>
        <v>1</v>
      </c>
      <c r="J135" s="82">
        <f>Saturday!K53</f>
        <v>7</v>
      </c>
      <c r="K135" s="83">
        <f>Saturday!L53</f>
        <v>1</v>
      </c>
      <c r="L135" s="39">
        <f>Sunday!E53</f>
        <v>6</v>
      </c>
      <c r="M135" s="85">
        <f>Sunday!F53</f>
        <v>2</v>
      </c>
      <c r="N135" s="87">
        <f>Sunday!G53</f>
        <v>6</v>
      </c>
      <c r="O135" s="52">
        <f>Sunday!H53</f>
        <v>0</v>
      </c>
      <c r="P135" s="41">
        <f>Sunday!I53</f>
        <v>12</v>
      </c>
      <c r="Q135" s="40">
        <f>Sunday!J53</f>
        <v>0</v>
      </c>
      <c r="R135" s="82">
        <f>Sunday!K53</f>
        <v>0</v>
      </c>
      <c r="S135" s="83">
        <f>Sunday!L53</f>
        <v>0</v>
      </c>
      <c r="T135" s="207">
        <f t="shared" si="4"/>
        <v>61</v>
      </c>
      <c r="U135" s="201">
        <f t="shared" si="5"/>
        <v>5</v>
      </c>
    </row>
    <row r="136" spans="1:21" x14ac:dyDescent="0.25">
      <c r="A136" s="120">
        <f>Saturday!A56</f>
        <v>55</v>
      </c>
      <c r="B136" s="9" t="str">
        <f>Saturday!B56</f>
        <v>Ces Terewi</v>
      </c>
      <c r="C136" s="122" t="str">
        <f>Saturday!C56</f>
        <v>Manurewa Cosmopolitan</v>
      </c>
      <c r="D136" s="106">
        <f>Saturday!E56</f>
        <v>4</v>
      </c>
      <c r="E136" s="40">
        <f>Saturday!F56</f>
        <v>0</v>
      </c>
      <c r="F136" s="82">
        <f>Saturday!G56</f>
        <v>6</v>
      </c>
      <c r="G136" s="83">
        <f>Saturday!H56</f>
        <v>0</v>
      </c>
      <c r="H136" s="39">
        <f>Saturday!I56</f>
        <v>11</v>
      </c>
      <c r="I136" s="40">
        <f>Saturday!J56</f>
        <v>1</v>
      </c>
      <c r="J136" s="82">
        <f>Saturday!K56</f>
        <v>14</v>
      </c>
      <c r="K136" s="83">
        <f>Saturday!L56</f>
        <v>0</v>
      </c>
      <c r="L136" s="39">
        <f>Sunday!E56</f>
        <v>8</v>
      </c>
      <c r="M136" s="85">
        <f>Sunday!F56</f>
        <v>0</v>
      </c>
      <c r="N136" s="87">
        <f>Sunday!G56</f>
        <v>10</v>
      </c>
      <c r="O136" s="52">
        <f>Sunday!H56</f>
        <v>4</v>
      </c>
      <c r="P136" s="41">
        <f>Sunday!I56</f>
        <v>8</v>
      </c>
      <c r="Q136" s="40">
        <f>Sunday!J56</f>
        <v>2</v>
      </c>
      <c r="R136" s="82">
        <f>Sunday!K56</f>
        <v>0</v>
      </c>
      <c r="S136" s="83">
        <f>Sunday!L56</f>
        <v>0</v>
      </c>
      <c r="T136" s="207">
        <f t="shared" si="4"/>
        <v>61</v>
      </c>
      <c r="U136" s="201">
        <f t="shared" si="5"/>
        <v>7</v>
      </c>
    </row>
    <row r="137" spans="1:21" x14ac:dyDescent="0.25">
      <c r="A137" s="120">
        <f>Saturday!A73</f>
        <v>72</v>
      </c>
      <c r="B137" s="9" t="str">
        <f>Saturday!B73</f>
        <v>Shirley Smith</v>
      </c>
      <c r="C137" s="122" t="str">
        <f>Saturday!C73</f>
        <v>New Brighton</v>
      </c>
      <c r="D137" s="106">
        <f>Saturday!E73</f>
        <v>8</v>
      </c>
      <c r="E137" s="40">
        <f>Saturday!F73</f>
        <v>0</v>
      </c>
      <c r="F137" s="82">
        <f>Saturday!G73</f>
        <v>11</v>
      </c>
      <c r="G137" s="83">
        <f>Saturday!H73</f>
        <v>1</v>
      </c>
      <c r="H137" s="39">
        <f>Saturday!I73</f>
        <v>8</v>
      </c>
      <c r="I137" s="40">
        <f>Saturday!J73</f>
        <v>0</v>
      </c>
      <c r="J137" s="82">
        <f>Saturday!K73</f>
        <v>12</v>
      </c>
      <c r="K137" s="83">
        <f>Saturday!L73</f>
        <v>2</v>
      </c>
      <c r="L137" s="39">
        <f>Sunday!E73</f>
        <v>7</v>
      </c>
      <c r="M137" s="85">
        <f>Sunday!F73</f>
        <v>1</v>
      </c>
      <c r="N137" s="87">
        <f>Sunday!G73</f>
        <v>9</v>
      </c>
      <c r="O137" s="52">
        <f>Sunday!H73</f>
        <v>1</v>
      </c>
      <c r="P137" s="41">
        <f>Sunday!I73</f>
        <v>6</v>
      </c>
      <c r="Q137" s="40">
        <f>Sunday!J73</f>
        <v>2</v>
      </c>
      <c r="R137" s="82">
        <f>Sunday!K73</f>
        <v>0</v>
      </c>
      <c r="S137" s="83">
        <f>Sunday!L73</f>
        <v>0</v>
      </c>
      <c r="T137" s="207">
        <f t="shared" si="4"/>
        <v>61</v>
      </c>
      <c r="U137" s="201">
        <f t="shared" si="5"/>
        <v>7</v>
      </c>
    </row>
    <row r="138" spans="1:21" x14ac:dyDescent="0.25">
      <c r="A138" s="120">
        <f>Saturday!A200</f>
        <v>199</v>
      </c>
      <c r="B138" s="9" t="str">
        <f>Saturday!B200</f>
        <v>Miriama Noema</v>
      </c>
      <c r="C138" s="122" t="str">
        <f>Saturday!C200</f>
        <v>Porirua Club Inc</v>
      </c>
      <c r="D138" s="106">
        <f>Saturday!E200</f>
        <v>10</v>
      </c>
      <c r="E138" s="40">
        <f>Saturday!F200</f>
        <v>0</v>
      </c>
      <c r="F138" s="82">
        <f>Saturday!G200</f>
        <v>9</v>
      </c>
      <c r="G138" s="83">
        <f>Saturday!H200</f>
        <v>1</v>
      </c>
      <c r="H138" s="39">
        <f>Saturday!I200</f>
        <v>5</v>
      </c>
      <c r="I138" s="40">
        <f>Saturday!J200</f>
        <v>1</v>
      </c>
      <c r="J138" s="82">
        <f>Saturday!K200</f>
        <v>11</v>
      </c>
      <c r="K138" s="83">
        <f>Saturday!L200</f>
        <v>1</v>
      </c>
      <c r="L138" s="39">
        <f>Sunday!E200</f>
        <v>11</v>
      </c>
      <c r="M138" s="85">
        <f>Sunday!F200</f>
        <v>1</v>
      </c>
      <c r="N138" s="87">
        <f>Sunday!G200</f>
        <v>7</v>
      </c>
      <c r="O138" s="52">
        <f>Sunday!H200</f>
        <v>1</v>
      </c>
      <c r="P138" s="41">
        <f>Sunday!I200</f>
        <v>8</v>
      </c>
      <c r="Q138" s="40">
        <f>Sunday!J200</f>
        <v>2</v>
      </c>
      <c r="R138" s="82">
        <f>Sunday!K200</f>
        <v>0</v>
      </c>
      <c r="S138" s="83">
        <f>Sunday!L200</f>
        <v>0</v>
      </c>
      <c r="T138" s="207">
        <f t="shared" si="4"/>
        <v>61</v>
      </c>
      <c r="U138" s="201">
        <f t="shared" si="5"/>
        <v>7</v>
      </c>
    </row>
    <row r="139" spans="1:21" x14ac:dyDescent="0.25">
      <c r="A139" s="120">
        <f>Saturday!A99</f>
        <v>98</v>
      </c>
      <c r="B139" s="9" t="str">
        <f>Saturday!B99</f>
        <v>Catherine Crawford</v>
      </c>
      <c r="C139" s="122" t="str">
        <f>Saturday!C99</f>
        <v>Porirua Club Inc</v>
      </c>
      <c r="D139" s="106">
        <f>Saturday!E99</f>
        <v>8</v>
      </c>
      <c r="E139" s="40">
        <f>Saturday!F99</f>
        <v>0</v>
      </c>
      <c r="F139" s="82">
        <f>Saturday!G99</f>
        <v>7</v>
      </c>
      <c r="G139" s="83">
        <f>Saturday!H99</f>
        <v>1</v>
      </c>
      <c r="H139" s="39">
        <f>Saturday!I99</f>
        <v>5</v>
      </c>
      <c r="I139" s="40">
        <f>Saturday!J99</f>
        <v>3</v>
      </c>
      <c r="J139" s="82">
        <f>Saturday!K99</f>
        <v>12</v>
      </c>
      <c r="K139" s="83">
        <f>Saturday!L99</f>
        <v>0</v>
      </c>
      <c r="L139" s="39">
        <f>Sunday!E99</f>
        <v>6</v>
      </c>
      <c r="M139" s="85">
        <f>Sunday!F99</f>
        <v>0</v>
      </c>
      <c r="N139" s="87">
        <f>Sunday!G99</f>
        <v>11</v>
      </c>
      <c r="O139" s="52">
        <f>Sunday!H99</f>
        <v>5</v>
      </c>
      <c r="P139" s="41">
        <f>Sunday!I99</f>
        <v>12</v>
      </c>
      <c r="Q139" s="40">
        <f>Sunday!J99</f>
        <v>2</v>
      </c>
      <c r="R139" s="82">
        <f>Sunday!K99</f>
        <v>0</v>
      </c>
      <c r="S139" s="83">
        <f>Sunday!L99</f>
        <v>0</v>
      </c>
      <c r="T139" s="207">
        <f t="shared" si="4"/>
        <v>61</v>
      </c>
      <c r="U139" s="201">
        <f t="shared" si="5"/>
        <v>11</v>
      </c>
    </row>
    <row r="140" spans="1:21" x14ac:dyDescent="0.25">
      <c r="A140" s="120">
        <f>Saturday!A13</f>
        <v>12</v>
      </c>
      <c r="B140" s="9" t="str">
        <f>Saturday!B13</f>
        <v>Lexi Thompson</v>
      </c>
      <c r="C140" s="122" t="str">
        <f>Saturday!C13</f>
        <v>Castlecliff</v>
      </c>
      <c r="D140" s="106">
        <f>Saturday!E13</f>
        <v>7</v>
      </c>
      <c r="E140" s="40">
        <f>Saturday!F13</f>
        <v>1</v>
      </c>
      <c r="F140" s="82">
        <f>Saturday!G13</f>
        <v>12</v>
      </c>
      <c r="G140" s="83">
        <f>Saturday!H13</f>
        <v>0</v>
      </c>
      <c r="H140" s="39">
        <f>Saturday!I13</f>
        <v>6</v>
      </c>
      <c r="I140" s="40">
        <f>Saturday!J13</f>
        <v>2</v>
      </c>
      <c r="J140" s="82">
        <f>Saturday!K13</f>
        <v>10</v>
      </c>
      <c r="K140" s="83">
        <f>Saturday!L13</f>
        <v>0</v>
      </c>
      <c r="L140" s="39">
        <f>Sunday!E13</f>
        <v>13</v>
      </c>
      <c r="M140" s="85">
        <f>Sunday!F13</f>
        <v>1</v>
      </c>
      <c r="N140" s="87">
        <f>Sunday!G13</f>
        <v>6</v>
      </c>
      <c r="O140" s="52">
        <f>Sunday!H13</f>
        <v>0</v>
      </c>
      <c r="P140" s="41">
        <f>Sunday!I13</f>
        <v>6</v>
      </c>
      <c r="Q140" s="40">
        <f>Sunday!J13</f>
        <v>0</v>
      </c>
      <c r="R140" s="82">
        <f>Sunday!K13</f>
        <v>0</v>
      </c>
      <c r="S140" s="83">
        <f>Sunday!L13</f>
        <v>0</v>
      </c>
      <c r="T140" s="207">
        <f t="shared" si="4"/>
        <v>60</v>
      </c>
      <c r="U140" s="201">
        <f t="shared" si="5"/>
        <v>4</v>
      </c>
    </row>
    <row r="141" spans="1:21" x14ac:dyDescent="0.25">
      <c r="A141" s="120">
        <f>Saturday!A66</f>
        <v>65</v>
      </c>
      <c r="B141" s="9" t="str">
        <f>Saturday!B66</f>
        <v>Molly Brown</v>
      </c>
      <c r="C141" s="122" t="str">
        <f>Saturday!C66</f>
        <v>New Brighton</v>
      </c>
      <c r="D141" s="106">
        <f>Saturday!E66</f>
        <v>6</v>
      </c>
      <c r="E141" s="40">
        <f>Saturday!F66</f>
        <v>0</v>
      </c>
      <c r="F141" s="82">
        <f>Saturday!G66</f>
        <v>11</v>
      </c>
      <c r="G141" s="83">
        <f>Saturday!H66</f>
        <v>1</v>
      </c>
      <c r="H141" s="39">
        <f>Saturday!I66</f>
        <v>8</v>
      </c>
      <c r="I141" s="40">
        <f>Saturday!J66</f>
        <v>0</v>
      </c>
      <c r="J141" s="82">
        <f>Saturday!K66</f>
        <v>8</v>
      </c>
      <c r="K141" s="83">
        <f>Saturday!L66</f>
        <v>2</v>
      </c>
      <c r="L141" s="39">
        <f>Sunday!E66</f>
        <v>8</v>
      </c>
      <c r="M141" s="85">
        <f>Sunday!F66</f>
        <v>0</v>
      </c>
      <c r="N141" s="87">
        <f>Sunday!G66</f>
        <v>11</v>
      </c>
      <c r="O141" s="52">
        <f>Sunday!H66</f>
        <v>1</v>
      </c>
      <c r="P141" s="41">
        <f>Sunday!I66</f>
        <v>8</v>
      </c>
      <c r="Q141" s="40">
        <f>Sunday!J66</f>
        <v>2</v>
      </c>
      <c r="R141" s="82">
        <f>Sunday!K66</f>
        <v>0</v>
      </c>
      <c r="S141" s="83">
        <f>Sunday!L66</f>
        <v>0</v>
      </c>
      <c r="T141" s="207">
        <f t="shared" si="4"/>
        <v>60</v>
      </c>
      <c r="U141" s="201">
        <f t="shared" si="5"/>
        <v>6</v>
      </c>
    </row>
    <row r="142" spans="1:21" x14ac:dyDescent="0.25">
      <c r="A142" s="120">
        <f>Saturday!A128</f>
        <v>127</v>
      </c>
      <c r="B142" s="9" t="str">
        <f>Saturday!B128</f>
        <v>Bryan Lewis</v>
      </c>
      <c r="C142" s="122" t="str">
        <f>Saturday!C128</f>
        <v>Temuka RSA</v>
      </c>
      <c r="D142" s="106">
        <f>Saturday!E128</f>
        <v>10</v>
      </c>
      <c r="E142" s="40">
        <f>Saturday!F128</f>
        <v>0</v>
      </c>
      <c r="F142" s="82">
        <f>Saturday!G128</f>
        <v>4</v>
      </c>
      <c r="G142" s="83">
        <f>Saturday!H128</f>
        <v>0</v>
      </c>
      <c r="H142" s="39">
        <f>Saturday!I128</f>
        <v>8</v>
      </c>
      <c r="I142" s="40">
        <f>Saturday!J128</f>
        <v>2</v>
      </c>
      <c r="J142" s="82">
        <f>Saturday!K128</f>
        <v>14</v>
      </c>
      <c r="K142" s="83">
        <f>Saturday!L128</f>
        <v>2</v>
      </c>
      <c r="L142" s="39">
        <f>Sunday!E128</f>
        <v>8</v>
      </c>
      <c r="M142" s="85">
        <f>Sunday!F128</f>
        <v>0</v>
      </c>
      <c r="N142" s="87">
        <f>Sunday!G128</f>
        <v>8</v>
      </c>
      <c r="O142" s="52">
        <f>Sunday!H128</f>
        <v>2</v>
      </c>
      <c r="P142" s="41">
        <f>Sunday!I128</f>
        <v>8</v>
      </c>
      <c r="Q142" s="40">
        <f>Sunday!J128</f>
        <v>0</v>
      </c>
      <c r="R142" s="82">
        <f>Sunday!K128</f>
        <v>0</v>
      </c>
      <c r="S142" s="83">
        <f>Sunday!L128</f>
        <v>0</v>
      </c>
      <c r="T142" s="207">
        <f t="shared" si="4"/>
        <v>60</v>
      </c>
      <c r="U142" s="201">
        <f t="shared" si="5"/>
        <v>6</v>
      </c>
    </row>
    <row r="143" spans="1:21" x14ac:dyDescent="0.25">
      <c r="A143" s="120">
        <f>Saturday!A158</f>
        <v>157</v>
      </c>
      <c r="B143" s="9" t="str">
        <f>Saturday!B158</f>
        <v>Alicia McGuiniss</v>
      </c>
      <c r="C143" s="122" t="str">
        <f>Saturday!C158</f>
        <v>Johnsonville</v>
      </c>
      <c r="D143" s="106">
        <f>Saturday!E158</f>
        <v>9</v>
      </c>
      <c r="E143" s="40">
        <f>Saturday!F158</f>
        <v>1</v>
      </c>
      <c r="F143" s="82">
        <f>Saturday!G158</f>
        <v>6</v>
      </c>
      <c r="G143" s="83">
        <f>Saturday!H158</f>
        <v>0</v>
      </c>
      <c r="H143" s="39">
        <f>Saturday!I158</f>
        <v>12</v>
      </c>
      <c r="I143" s="40">
        <f>Saturday!J158</f>
        <v>2</v>
      </c>
      <c r="J143" s="82">
        <f>Saturday!K158</f>
        <v>8</v>
      </c>
      <c r="K143" s="83">
        <f>Saturday!L158</f>
        <v>0</v>
      </c>
      <c r="L143" s="39">
        <f>Sunday!E158</f>
        <v>10</v>
      </c>
      <c r="M143" s="85">
        <f>Sunday!F158</f>
        <v>0</v>
      </c>
      <c r="N143" s="87">
        <f>Sunday!G158</f>
        <v>7</v>
      </c>
      <c r="O143" s="52">
        <f>Sunday!H158</f>
        <v>3</v>
      </c>
      <c r="P143" s="41">
        <f>Sunday!I158</f>
        <v>8</v>
      </c>
      <c r="Q143" s="40">
        <f>Sunday!J158</f>
        <v>0</v>
      </c>
      <c r="R143" s="82">
        <f>Sunday!K158</f>
        <v>0</v>
      </c>
      <c r="S143" s="83">
        <f>Sunday!L158</f>
        <v>0</v>
      </c>
      <c r="T143" s="207">
        <f t="shared" si="4"/>
        <v>60</v>
      </c>
      <c r="U143" s="201">
        <f t="shared" si="5"/>
        <v>6</v>
      </c>
    </row>
    <row r="144" spans="1:21" x14ac:dyDescent="0.25">
      <c r="A144" s="120">
        <f>Saturday!A211</f>
        <v>210</v>
      </c>
      <c r="B144" s="9" t="str">
        <f>Saturday!B211</f>
        <v>Lovey Thompson</v>
      </c>
      <c r="C144" s="122" t="str">
        <f>Saturday!C211</f>
        <v>Weymouth Cosmopolitan</v>
      </c>
      <c r="D144" s="106">
        <f>Saturday!E211</f>
        <v>12</v>
      </c>
      <c r="E144" s="40">
        <f>Saturday!F211</f>
        <v>0</v>
      </c>
      <c r="F144" s="82">
        <f>Saturday!G211</f>
        <v>2</v>
      </c>
      <c r="G144" s="83">
        <f>Saturday!H211</f>
        <v>0</v>
      </c>
      <c r="H144" s="39">
        <f>Saturday!I211</f>
        <v>13</v>
      </c>
      <c r="I144" s="40">
        <f>Saturday!J211</f>
        <v>1</v>
      </c>
      <c r="J144" s="82">
        <f>Saturday!K211</f>
        <v>10</v>
      </c>
      <c r="K144" s="83">
        <f>Saturday!L211</f>
        <v>0</v>
      </c>
      <c r="L144" s="39">
        <f>Sunday!E211</f>
        <v>7</v>
      </c>
      <c r="M144" s="85">
        <f>Sunday!F211</f>
        <v>1</v>
      </c>
      <c r="N144" s="87">
        <f>Sunday!G211</f>
        <v>7</v>
      </c>
      <c r="O144" s="52">
        <f>Sunday!H211</f>
        <v>3</v>
      </c>
      <c r="P144" s="41">
        <f>Sunday!I211</f>
        <v>9</v>
      </c>
      <c r="Q144" s="40">
        <f>Sunday!J211</f>
        <v>1</v>
      </c>
      <c r="R144" s="82">
        <f>Sunday!K211</f>
        <v>0</v>
      </c>
      <c r="S144" s="83">
        <f>Sunday!L211</f>
        <v>0</v>
      </c>
      <c r="T144" s="207">
        <f t="shared" si="4"/>
        <v>60</v>
      </c>
      <c r="U144" s="201">
        <f t="shared" si="5"/>
        <v>6</v>
      </c>
    </row>
    <row r="145" spans="1:21" x14ac:dyDescent="0.25">
      <c r="A145" s="120">
        <f>Saturday!A134</f>
        <v>133</v>
      </c>
      <c r="B145" s="9" t="str">
        <f>Saturday!B134</f>
        <v>Helen Hay</v>
      </c>
      <c r="C145" s="122" t="str">
        <f>Saturday!C134</f>
        <v>Timaru South Cosmopolitan</v>
      </c>
      <c r="D145" s="106">
        <f>Saturday!E134</f>
        <v>11</v>
      </c>
      <c r="E145" s="40">
        <f>Saturday!F134</f>
        <v>1</v>
      </c>
      <c r="F145" s="82">
        <f>Saturday!G134</f>
        <v>10</v>
      </c>
      <c r="G145" s="83">
        <f>Saturday!H134</f>
        <v>0</v>
      </c>
      <c r="H145" s="39">
        <f>Saturday!I134</f>
        <v>8</v>
      </c>
      <c r="I145" s="40">
        <f>Saturday!J134</f>
        <v>0</v>
      </c>
      <c r="J145" s="82">
        <f>Saturday!K134</f>
        <v>8</v>
      </c>
      <c r="K145" s="83">
        <f>Saturday!L134</f>
        <v>0</v>
      </c>
      <c r="L145" s="39">
        <f>Sunday!E134</f>
        <v>10</v>
      </c>
      <c r="M145" s="85">
        <f>Sunday!F134</f>
        <v>4</v>
      </c>
      <c r="N145" s="87">
        <f>Sunday!G134</f>
        <v>8</v>
      </c>
      <c r="O145" s="52">
        <f>Sunday!H134</f>
        <v>2</v>
      </c>
      <c r="P145" s="41">
        <f>Sunday!I134</f>
        <v>5</v>
      </c>
      <c r="Q145" s="40">
        <f>Sunday!J134</f>
        <v>1</v>
      </c>
      <c r="R145" s="82">
        <f>Sunday!K134</f>
        <v>0</v>
      </c>
      <c r="S145" s="83">
        <f>Sunday!L134</f>
        <v>0</v>
      </c>
      <c r="T145" s="207">
        <f t="shared" si="4"/>
        <v>60</v>
      </c>
      <c r="U145" s="201">
        <f t="shared" si="5"/>
        <v>8</v>
      </c>
    </row>
    <row r="146" spans="1:21" x14ac:dyDescent="0.25">
      <c r="A146" s="120">
        <f>Saturday!A144</f>
        <v>143</v>
      </c>
      <c r="B146" s="9" t="str">
        <f>Saturday!B144</f>
        <v>Malcolm Tubb</v>
      </c>
      <c r="C146" s="122" t="str">
        <f>Saturday!C144</f>
        <v>Timaru Town &amp; Country</v>
      </c>
      <c r="D146" s="106">
        <f>Saturday!E144</f>
        <v>6</v>
      </c>
      <c r="E146" s="40">
        <f>Saturday!F144</f>
        <v>0</v>
      </c>
      <c r="F146" s="82">
        <f>Saturday!G144</f>
        <v>5</v>
      </c>
      <c r="G146" s="83">
        <f>Saturday!H144</f>
        <v>3</v>
      </c>
      <c r="H146" s="39">
        <f>Saturday!I144</f>
        <v>12</v>
      </c>
      <c r="I146" s="40">
        <f>Saturday!J144</f>
        <v>0</v>
      </c>
      <c r="J146" s="82">
        <f>Saturday!K144</f>
        <v>14</v>
      </c>
      <c r="K146" s="83">
        <f>Saturday!L144</f>
        <v>2</v>
      </c>
      <c r="L146" s="39">
        <f>Sunday!E144</f>
        <v>4</v>
      </c>
      <c r="M146" s="85">
        <f>Sunday!F144</f>
        <v>0</v>
      </c>
      <c r="N146" s="87">
        <f>Sunday!G144</f>
        <v>7</v>
      </c>
      <c r="O146" s="52">
        <f>Sunday!H144</f>
        <v>1</v>
      </c>
      <c r="P146" s="41">
        <f>Sunday!I144</f>
        <v>12</v>
      </c>
      <c r="Q146" s="40">
        <f>Sunday!J144</f>
        <v>2</v>
      </c>
      <c r="R146" s="82">
        <f>Sunday!K144</f>
        <v>0</v>
      </c>
      <c r="S146" s="83">
        <f>Sunday!L144</f>
        <v>0</v>
      </c>
      <c r="T146" s="207">
        <f t="shared" si="4"/>
        <v>60</v>
      </c>
      <c r="U146" s="201">
        <f t="shared" si="5"/>
        <v>8</v>
      </c>
    </row>
    <row r="147" spans="1:21" x14ac:dyDescent="0.25">
      <c r="A147" s="120">
        <f>Saturday!A164</f>
        <v>163</v>
      </c>
      <c r="B147" s="9" t="str">
        <f>Saturday!B164</f>
        <v>Sandra Maera</v>
      </c>
      <c r="C147" s="122" t="str">
        <f>Saturday!C164</f>
        <v>Mangere Cosmopolitan</v>
      </c>
      <c r="D147" s="106">
        <f>Saturday!E164</f>
        <v>7</v>
      </c>
      <c r="E147" s="40">
        <f>Saturday!F164</f>
        <v>1</v>
      </c>
      <c r="F147" s="82">
        <f>Saturday!G164</f>
        <v>13</v>
      </c>
      <c r="G147" s="83">
        <f>Saturday!H164</f>
        <v>1</v>
      </c>
      <c r="H147" s="39">
        <f>Saturday!I164</f>
        <v>9</v>
      </c>
      <c r="I147" s="40">
        <f>Saturday!J164</f>
        <v>1</v>
      </c>
      <c r="J147" s="82">
        <f>Saturday!K164</f>
        <v>7</v>
      </c>
      <c r="K147" s="83">
        <f>Saturday!L164</f>
        <v>1</v>
      </c>
      <c r="L147" s="39">
        <f>Sunday!E164</f>
        <v>8</v>
      </c>
      <c r="M147" s="85">
        <f>Sunday!F164</f>
        <v>0</v>
      </c>
      <c r="N147" s="87">
        <f>Sunday!G164</f>
        <v>8</v>
      </c>
      <c r="O147" s="52">
        <f>Sunday!H164</f>
        <v>2</v>
      </c>
      <c r="P147" s="41">
        <f>Sunday!I164</f>
        <v>8</v>
      </c>
      <c r="Q147" s="40">
        <f>Sunday!J164</f>
        <v>2</v>
      </c>
      <c r="R147" s="82">
        <f>Sunday!K164</f>
        <v>0</v>
      </c>
      <c r="S147" s="83">
        <f>Sunday!L164</f>
        <v>0</v>
      </c>
      <c r="T147" s="207">
        <f t="shared" si="4"/>
        <v>60</v>
      </c>
      <c r="U147" s="201">
        <f t="shared" si="5"/>
        <v>8</v>
      </c>
    </row>
    <row r="148" spans="1:21" x14ac:dyDescent="0.25">
      <c r="A148" s="120">
        <f>Saturday!A193</f>
        <v>192</v>
      </c>
      <c r="B148" s="9" t="str">
        <f>Saturday!B193</f>
        <v>Cheryl Herlihy</v>
      </c>
      <c r="C148" s="122" t="str">
        <f>Saturday!C193</f>
        <v>New Brighton</v>
      </c>
      <c r="D148" s="106">
        <f>Saturday!E193</f>
        <v>8</v>
      </c>
      <c r="E148" s="40">
        <f>Saturday!F193</f>
        <v>0</v>
      </c>
      <c r="F148" s="82">
        <f>Saturday!G193</f>
        <v>9</v>
      </c>
      <c r="G148" s="83">
        <f>Saturday!H193</f>
        <v>1</v>
      </c>
      <c r="H148" s="39">
        <f>Saturday!I193</f>
        <v>7</v>
      </c>
      <c r="I148" s="40">
        <f>Saturday!J193</f>
        <v>1</v>
      </c>
      <c r="J148" s="82">
        <f>Saturday!K193</f>
        <v>8</v>
      </c>
      <c r="K148" s="83">
        <f>Saturday!L193</f>
        <v>2</v>
      </c>
      <c r="L148" s="39">
        <f>Sunday!E193</f>
        <v>11</v>
      </c>
      <c r="M148" s="85">
        <f>Sunday!F193</f>
        <v>1</v>
      </c>
      <c r="N148" s="87">
        <f>Sunday!G193</f>
        <v>12</v>
      </c>
      <c r="O148" s="52">
        <f>Sunday!H193</f>
        <v>2</v>
      </c>
      <c r="P148" s="41">
        <f>Sunday!I193</f>
        <v>5</v>
      </c>
      <c r="Q148" s="40">
        <f>Sunday!J193</f>
        <v>1</v>
      </c>
      <c r="R148" s="82">
        <f>Sunday!K193</f>
        <v>0</v>
      </c>
      <c r="S148" s="83">
        <f>Sunday!L193</f>
        <v>0</v>
      </c>
      <c r="T148" s="207">
        <f t="shared" si="4"/>
        <v>60</v>
      </c>
      <c r="U148" s="201">
        <f t="shared" si="5"/>
        <v>8</v>
      </c>
    </row>
    <row r="149" spans="1:21" x14ac:dyDescent="0.25">
      <c r="A149" s="120">
        <f>Saturday!A196</f>
        <v>195</v>
      </c>
      <c r="B149" s="9" t="str">
        <f>Saturday!B196</f>
        <v>Glennis Radford</v>
      </c>
      <c r="C149" s="122" t="str">
        <f>Saturday!C196</f>
        <v>Papanui</v>
      </c>
      <c r="D149" s="106">
        <f>Saturday!E196</f>
        <v>3</v>
      </c>
      <c r="E149" s="40">
        <f>Saturday!F196</f>
        <v>3</v>
      </c>
      <c r="F149" s="82">
        <f>Saturday!G196</f>
        <v>10</v>
      </c>
      <c r="G149" s="83">
        <f>Saturday!H196</f>
        <v>2</v>
      </c>
      <c r="H149" s="39">
        <f>Saturday!I196</f>
        <v>10</v>
      </c>
      <c r="I149" s="40">
        <f>Saturday!J196</f>
        <v>0</v>
      </c>
      <c r="J149" s="82">
        <f>Saturday!K196</f>
        <v>16</v>
      </c>
      <c r="K149" s="83">
        <f>Saturday!L196</f>
        <v>0</v>
      </c>
      <c r="L149" s="39">
        <f>Sunday!E196</f>
        <v>8</v>
      </c>
      <c r="M149" s="85">
        <f>Sunday!F196</f>
        <v>0</v>
      </c>
      <c r="N149" s="87">
        <f>Sunday!G196</f>
        <v>8</v>
      </c>
      <c r="O149" s="52">
        <f>Sunday!H196</f>
        <v>2</v>
      </c>
      <c r="P149" s="41">
        <f>Sunday!I196</f>
        <v>5</v>
      </c>
      <c r="Q149" s="40">
        <f>Sunday!J196</f>
        <v>1</v>
      </c>
      <c r="R149" s="82">
        <f>Sunday!K196</f>
        <v>0</v>
      </c>
      <c r="S149" s="83">
        <f>Sunday!L196</f>
        <v>0</v>
      </c>
      <c r="T149" s="207">
        <f t="shared" si="4"/>
        <v>60</v>
      </c>
      <c r="U149" s="201">
        <f t="shared" si="5"/>
        <v>8</v>
      </c>
    </row>
    <row r="150" spans="1:21" x14ac:dyDescent="0.25">
      <c r="A150" s="120">
        <f>Saturday!A111</f>
        <v>110</v>
      </c>
      <c r="B150" s="9" t="str">
        <f>Saturday!B111</f>
        <v>Leo Osborn</v>
      </c>
      <c r="C150" s="122" t="str">
        <f>Saturday!C111</f>
        <v>Richmond</v>
      </c>
      <c r="D150" s="106">
        <f>Saturday!E111</f>
        <v>6</v>
      </c>
      <c r="E150" s="40">
        <f>Saturday!F111</f>
        <v>2</v>
      </c>
      <c r="F150" s="82">
        <f>Saturday!G111</f>
        <v>8</v>
      </c>
      <c r="G150" s="83">
        <f>Saturday!H111</f>
        <v>0</v>
      </c>
      <c r="H150" s="39">
        <f>Saturday!I111</f>
        <v>16</v>
      </c>
      <c r="I150" s="40">
        <f>Saturday!J111</f>
        <v>0</v>
      </c>
      <c r="J150" s="82">
        <f>Saturday!K111</f>
        <v>5</v>
      </c>
      <c r="K150" s="83">
        <f>Saturday!L111</f>
        <v>1</v>
      </c>
      <c r="L150" s="39">
        <f>Sunday!E111</f>
        <v>6</v>
      </c>
      <c r="M150" s="85">
        <f>Sunday!F111</f>
        <v>0</v>
      </c>
      <c r="N150" s="87">
        <f>Sunday!G111</f>
        <v>8</v>
      </c>
      <c r="O150" s="52">
        <f>Sunday!H111</f>
        <v>0</v>
      </c>
      <c r="P150" s="41">
        <f>Sunday!I111</f>
        <v>10</v>
      </c>
      <c r="Q150" s="40">
        <f>Sunday!J111</f>
        <v>0</v>
      </c>
      <c r="R150" s="82">
        <f>Sunday!K111</f>
        <v>0</v>
      </c>
      <c r="S150" s="83">
        <f>Sunday!L111</f>
        <v>0</v>
      </c>
      <c r="T150" s="207">
        <f t="shared" si="4"/>
        <v>59</v>
      </c>
      <c r="U150" s="201">
        <f t="shared" si="5"/>
        <v>3</v>
      </c>
    </row>
    <row r="151" spans="1:21" x14ac:dyDescent="0.25">
      <c r="A151" s="120">
        <f>Saturday!A47</f>
        <v>46</v>
      </c>
      <c r="B151" s="9" t="str">
        <f>Saturday!B47</f>
        <v>Jenny Ellenbroek</v>
      </c>
      <c r="C151" s="122" t="str">
        <f>Saturday!C47</f>
        <v>Kaiapoi</v>
      </c>
      <c r="D151" s="106">
        <f>Saturday!E47</f>
        <v>9</v>
      </c>
      <c r="E151" s="40">
        <f>Saturday!F47</f>
        <v>1</v>
      </c>
      <c r="F151" s="82">
        <f>Saturday!G47</f>
        <v>10</v>
      </c>
      <c r="G151" s="83">
        <f>Saturday!H47</f>
        <v>0</v>
      </c>
      <c r="H151" s="39">
        <f>Saturday!I47</f>
        <v>11</v>
      </c>
      <c r="I151" s="40">
        <f>Saturday!J47</f>
        <v>1</v>
      </c>
      <c r="J151" s="82">
        <f>Saturday!K47</f>
        <v>6</v>
      </c>
      <c r="K151" s="83">
        <f>Saturday!L47</f>
        <v>0</v>
      </c>
      <c r="L151" s="39">
        <f>Sunday!E47</f>
        <v>11</v>
      </c>
      <c r="M151" s="85">
        <f>Sunday!F47</f>
        <v>1</v>
      </c>
      <c r="N151" s="87">
        <f>Sunday!G47</f>
        <v>8</v>
      </c>
      <c r="O151" s="52">
        <f>Sunday!H47</f>
        <v>2</v>
      </c>
      <c r="P151" s="41">
        <f>Sunday!I47</f>
        <v>4</v>
      </c>
      <c r="Q151" s="40">
        <f>Sunday!J47</f>
        <v>0</v>
      </c>
      <c r="R151" s="82">
        <f>Sunday!K47</f>
        <v>0</v>
      </c>
      <c r="S151" s="83">
        <f>Sunday!L47</f>
        <v>0</v>
      </c>
      <c r="T151" s="207">
        <f t="shared" si="4"/>
        <v>59</v>
      </c>
      <c r="U151" s="201">
        <f t="shared" si="5"/>
        <v>5</v>
      </c>
    </row>
    <row r="152" spans="1:21" x14ac:dyDescent="0.25">
      <c r="A152" s="120">
        <f>Saturday!A107</f>
        <v>106</v>
      </c>
      <c r="B152" s="9" t="str">
        <f>Saturday!B107</f>
        <v>Betty Van Der Werf</v>
      </c>
      <c r="C152" s="122" t="str">
        <f>Saturday!C107</f>
        <v>Richmond</v>
      </c>
      <c r="D152" s="106">
        <f>Saturday!E107</f>
        <v>6</v>
      </c>
      <c r="E152" s="40">
        <f>Saturday!F107</f>
        <v>0</v>
      </c>
      <c r="F152" s="82">
        <f>Saturday!G107</f>
        <v>8</v>
      </c>
      <c r="G152" s="83">
        <f>Saturday!H107</f>
        <v>0</v>
      </c>
      <c r="H152" s="39">
        <f>Saturday!I107</f>
        <v>11</v>
      </c>
      <c r="I152" s="40">
        <f>Saturday!J107</f>
        <v>1</v>
      </c>
      <c r="J152" s="82">
        <f>Saturday!K107</f>
        <v>9</v>
      </c>
      <c r="K152" s="83">
        <f>Saturday!L107</f>
        <v>1</v>
      </c>
      <c r="L152" s="39">
        <f>Sunday!E107</f>
        <v>8</v>
      </c>
      <c r="M152" s="85">
        <f>Sunday!F107</f>
        <v>2</v>
      </c>
      <c r="N152" s="87">
        <f>Sunday!G107</f>
        <v>11</v>
      </c>
      <c r="O152" s="52">
        <f>Sunday!H107</f>
        <v>1</v>
      </c>
      <c r="P152" s="41">
        <f>Sunday!I107</f>
        <v>6</v>
      </c>
      <c r="Q152" s="40">
        <f>Sunday!J107</f>
        <v>0</v>
      </c>
      <c r="R152" s="82">
        <f>Sunday!K107</f>
        <v>0</v>
      </c>
      <c r="S152" s="83">
        <f>Sunday!L107</f>
        <v>0</v>
      </c>
      <c r="T152" s="207">
        <f t="shared" si="4"/>
        <v>59</v>
      </c>
      <c r="U152" s="201">
        <f t="shared" si="5"/>
        <v>5</v>
      </c>
    </row>
    <row r="153" spans="1:21" x14ac:dyDescent="0.25">
      <c r="A153" s="120">
        <f>Saturday!A28</f>
        <v>27</v>
      </c>
      <c r="B153" s="9" t="str">
        <f>Saturday!B28</f>
        <v>Susan Baker</v>
      </c>
      <c r="C153" s="122" t="str">
        <f>Saturday!C28</f>
        <v>Club Waimea</v>
      </c>
      <c r="D153" s="106">
        <f>Saturday!E28</f>
        <v>11</v>
      </c>
      <c r="E153" s="40">
        <f>Saturday!F28</f>
        <v>1</v>
      </c>
      <c r="F153" s="82">
        <f>Saturday!G28</f>
        <v>10</v>
      </c>
      <c r="G153" s="83">
        <f>Saturday!H28</f>
        <v>2</v>
      </c>
      <c r="H153" s="39">
        <f>Saturday!I28</f>
        <v>13</v>
      </c>
      <c r="I153" s="40">
        <f>Saturday!J28</f>
        <v>1</v>
      </c>
      <c r="J153" s="82">
        <f>Saturday!K28</f>
        <v>6</v>
      </c>
      <c r="K153" s="83">
        <f>Saturday!L28</f>
        <v>0</v>
      </c>
      <c r="L153" s="39">
        <f>Sunday!E28</f>
        <v>10</v>
      </c>
      <c r="M153" s="85">
        <f>Sunday!F28</f>
        <v>0</v>
      </c>
      <c r="N153" s="87">
        <f>Sunday!G28</f>
        <v>7</v>
      </c>
      <c r="O153" s="52">
        <f>Sunday!H28</f>
        <v>1</v>
      </c>
      <c r="P153" s="41">
        <f>Sunday!I28</f>
        <v>2</v>
      </c>
      <c r="Q153" s="40">
        <f>Sunday!J28</f>
        <v>2</v>
      </c>
      <c r="R153" s="82">
        <f>Sunday!K28</f>
        <v>0</v>
      </c>
      <c r="S153" s="83">
        <f>Sunday!L28</f>
        <v>0</v>
      </c>
      <c r="T153" s="207">
        <f t="shared" si="4"/>
        <v>59</v>
      </c>
      <c r="U153" s="201">
        <f t="shared" si="5"/>
        <v>7</v>
      </c>
    </row>
    <row r="154" spans="1:21" x14ac:dyDescent="0.25">
      <c r="A154" s="120">
        <f>Saturday!A31</f>
        <v>30</v>
      </c>
      <c r="B154" s="9" t="str">
        <f>Saturday!B31</f>
        <v>Jan Grady</v>
      </c>
      <c r="C154" s="122" t="str">
        <f>Saturday!C31</f>
        <v>Club Waimea</v>
      </c>
      <c r="D154" s="106">
        <f>Saturday!E31</f>
        <v>7</v>
      </c>
      <c r="E154" s="40">
        <f>Saturday!F31</f>
        <v>1</v>
      </c>
      <c r="F154" s="82">
        <f>Saturday!G31</f>
        <v>7</v>
      </c>
      <c r="G154" s="83">
        <f>Saturday!H31</f>
        <v>1</v>
      </c>
      <c r="H154" s="39">
        <f>Saturday!I31</f>
        <v>11</v>
      </c>
      <c r="I154" s="40">
        <f>Saturday!J31</f>
        <v>1</v>
      </c>
      <c r="J154" s="82">
        <f>Saturday!K31</f>
        <v>14</v>
      </c>
      <c r="K154" s="83">
        <f>Saturday!L31</f>
        <v>0</v>
      </c>
      <c r="L154" s="39">
        <f>Sunday!E31</f>
        <v>8</v>
      </c>
      <c r="M154" s="85">
        <f>Sunday!F31</f>
        <v>2</v>
      </c>
      <c r="N154" s="87">
        <f>Sunday!G31</f>
        <v>5</v>
      </c>
      <c r="O154" s="52">
        <f>Sunday!H31</f>
        <v>1</v>
      </c>
      <c r="P154" s="41">
        <f>Sunday!I31</f>
        <v>7</v>
      </c>
      <c r="Q154" s="40">
        <f>Sunday!J31</f>
        <v>1</v>
      </c>
      <c r="R154" s="82">
        <f>Sunday!K31</f>
        <v>0</v>
      </c>
      <c r="S154" s="83">
        <f>Sunday!L31</f>
        <v>0</v>
      </c>
      <c r="T154" s="207">
        <f t="shared" si="4"/>
        <v>59</v>
      </c>
      <c r="U154" s="201">
        <f t="shared" si="5"/>
        <v>7</v>
      </c>
    </row>
    <row r="155" spans="1:21" x14ac:dyDescent="0.25">
      <c r="A155" s="120">
        <f>Saturday!A215</f>
        <v>214</v>
      </c>
      <c r="B155" s="9" t="str">
        <f>Saturday!B215</f>
        <v>Diane Wildermoth</v>
      </c>
      <c r="C155" s="122" t="str">
        <f>Saturday!C215</f>
        <v>Weymouth Cosmopolitan</v>
      </c>
      <c r="D155" s="106">
        <f>Saturday!E215</f>
        <v>15</v>
      </c>
      <c r="E155" s="40">
        <f>Saturday!F215</f>
        <v>1</v>
      </c>
      <c r="F155" s="82">
        <f>Saturday!G215</f>
        <v>5</v>
      </c>
      <c r="G155" s="83">
        <f>Saturday!H215</f>
        <v>3</v>
      </c>
      <c r="H155" s="39">
        <f>Saturday!I215</f>
        <v>8</v>
      </c>
      <c r="I155" s="40">
        <f>Saturday!J215</f>
        <v>0</v>
      </c>
      <c r="J155" s="82">
        <f>Saturday!K215</f>
        <v>7</v>
      </c>
      <c r="K155" s="83">
        <f>Saturday!L215</f>
        <v>1</v>
      </c>
      <c r="L155" s="39">
        <f>Sunday!E215</f>
        <v>9</v>
      </c>
      <c r="M155" s="85">
        <f>Sunday!F215</f>
        <v>1</v>
      </c>
      <c r="N155" s="87">
        <f>Sunday!G215</f>
        <v>9</v>
      </c>
      <c r="O155" s="52">
        <f>Sunday!H215</f>
        <v>1</v>
      </c>
      <c r="P155" s="41">
        <f>Sunday!I215</f>
        <v>6</v>
      </c>
      <c r="Q155" s="40">
        <f>Sunday!J215</f>
        <v>0</v>
      </c>
      <c r="R155" s="82">
        <f>Sunday!K215</f>
        <v>0</v>
      </c>
      <c r="S155" s="83">
        <f>Sunday!L215</f>
        <v>0</v>
      </c>
      <c r="T155" s="207">
        <f t="shared" si="4"/>
        <v>59</v>
      </c>
      <c r="U155" s="201">
        <f t="shared" si="5"/>
        <v>7</v>
      </c>
    </row>
    <row r="156" spans="1:21" x14ac:dyDescent="0.25">
      <c r="A156" s="120">
        <f>Saturday!A175</f>
        <v>174</v>
      </c>
      <c r="B156" s="9" t="str">
        <f>Saturday!B175</f>
        <v>Mayne Bax</v>
      </c>
      <c r="C156" s="122" t="str">
        <f>Saturday!C175</f>
        <v>Hamilton Combine Services</v>
      </c>
      <c r="D156" s="106">
        <f>Saturday!E175</f>
        <v>4</v>
      </c>
      <c r="E156" s="40">
        <f>Saturday!F175</f>
        <v>0</v>
      </c>
      <c r="F156" s="82">
        <f>Saturday!G175</f>
        <v>6</v>
      </c>
      <c r="G156" s="83">
        <f>Saturday!H175</f>
        <v>0</v>
      </c>
      <c r="H156" s="39">
        <f>Saturday!I175</f>
        <v>5</v>
      </c>
      <c r="I156" s="40">
        <f>Saturday!J175</f>
        <v>1</v>
      </c>
      <c r="J156" s="82">
        <f>Saturday!K175</f>
        <v>14</v>
      </c>
      <c r="K156" s="83">
        <f>Saturday!L175</f>
        <v>0</v>
      </c>
      <c r="L156" s="39">
        <f>Sunday!E175</f>
        <v>10</v>
      </c>
      <c r="M156" s="85">
        <f>Sunday!F175</f>
        <v>0</v>
      </c>
      <c r="N156" s="87">
        <f>Sunday!G175</f>
        <v>9</v>
      </c>
      <c r="O156" s="52">
        <f>Sunday!H175</f>
        <v>1</v>
      </c>
      <c r="P156" s="41">
        <f>Sunday!I175</f>
        <v>10</v>
      </c>
      <c r="Q156" s="40">
        <f>Sunday!J175</f>
        <v>0</v>
      </c>
      <c r="R156" s="82">
        <f>Sunday!K175</f>
        <v>0</v>
      </c>
      <c r="S156" s="83">
        <f>Sunday!L175</f>
        <v>0</v>
      </c>
      <c r="T156" s="207">
        <f t="shared" si="4"/>
        <v>58</v>
      </c>
      <c r="U156" s="201">
        <f t="shared" si="5"/>
        <v>2</v>
      </c>
    </row>
    <row r="157" spans="1:21" x14ac:dyDescent="0.25">
      <c r="A157" s="120">
        <f>Saturday!A58</f>
        <v>57</v>
      </c>
      <c r="B157" s="9" t="str">
        <f>Saturday!B58</f>
        <v>Helen Banks</v>
      </c>
      <c r="C157" s="122" t="str">
        <f>Saturday!C58</f>
        <v>Nelson Suburban</v>
      </c>
      <c r="D157" s="106">
        <f>Saturday!E58</f>
        <v>9</v>
      </c>
      <c r="E157" s="40">
        <f>Saturday!F58</f>
        <v>1</v>
      </c>
      <c r="F157" s="82">
        <f>Saturday!G58</f>
        <v>4</v>
      </c>
      <c r="G157" s="83">
        <f>Saturday!H58</f>
        <v>0</v>
      </c>
      <c r="H157" s="39">
        <f>Saturday!I58</f>
        <v>8</v>
      </c>
      <c r="I157" s="40">
        <f>Saturday!J58</f>
        <v>0</v>
      </c>
      <c r="J157" s="82">
        <f>Saturday!K58</f>
        <v>8</v>
      </c>
      <c r="K157" s="83">
        <f>Saturday!L58</f>
        <v>0</v>
      </c>
      <c r="L157" s="39">
        <f>Sunday!E58</f>
        <v>8</v>
      </c>
      <c r="M157" s="85">
        <f>Sunday!F58</f>
        <v>0</v>
      </c>
      <c r="N157" s="87">
        <f>Sunday!G58</f>
        <v>8</v>
      </c>
      <c r="O157" s="52">
        <f>Sunday!H58</f>
        <v>2</v>
      </c>
      <c r="P157" s="41">
        <f>Sunday!I58</f>
        <v>13</v>
      </c>
      <c r="Q157" s="40">
        <f>Sunday!J58</f>
        <v>1</v>
      </c>
      <c r="R157" s="82">
        <f>Sunday!K58</f>
        <v>0</v>
      </c>
      <c r="S157" s="83">
        <f>Sunday!L58</f>
        <v>0</v>
      </c>
      <c r="T157" s="207">
        <f t="shared" si="4"/>
        <v>58</v>
      </c>
      <c r="U157" s="201">
        <f t="shared" si="5"/>
        <v>4</v>
      </c>
    </row>
    <row r="158" spans="1:21" x14ac:dyDescent="0.25">
      <c r="A158" s="120">
        <f>Saturday!A63</f>
        <v>62</v>
      </c>
      <c r="B158" s="9" t="str">
        <f>Saturday!B63</f>
        <v>June Ord</v>
      </c>
      <c r="C158" s="122" t="str">
        <f>Saturday!C63</f>
        <v>Nelson Suburban</v>
      </c>
      <c r="D158" s="106">
        <f>Saturday!E63</f>
        <v>6</v>
      </c>
      <c r="E158" s="40">
        <f>Saturday!F63</f>
        <v>0</v>
      </c>
      <c r="F158" s="82">
        <f>Saturday!G63</f>
        <v>8</v>
      </c>
      <c r="G158" s="83">
        <f>Saturday!H63</f>
        <v>0</v>
      </c>
      <c r="H158" s="39">
        <f>Saturday!I63</f>
        <v>8</v>
      </c>
      <c r="I158" s="40">
        <f>Saturday!J63</f>
        <v>0</v>
      </c>
      <c r="J158" s="82">
        <f>Saturday!K63</f>
        <v>9</v>
      </c>
      <c r="K158" s="83">
        <f>Saturday!L63</f>
        <v>1</v>
      </c>
      <c r="L158" s="39">
        <f>Sunday!E63</f>
        <v>8</v>
      </c>
      <c r="M158" s="85">
        <f>Sunday!F63</f>
        <v>0</v>
      </c>
      <c r="N158" s="87">
        <f>Sunday!G63</f>
        <v>10</v>
      </c>
      <c r="O158" s="52">
        <f>Sunday!H63</f>
        <v>2</v>
      </c>
      <c r="P158" s="41">
        <f>Sunday!I63</f>
        <v>9</v>
      </c>
      <c r="Q158" s="40">
        <f>Sunday!J63</f>
        <v>1</v>
      </c>
      <c r="R158" s="82">
        <f>Sunday!K63</f>
        <v>0</v>
      </c>
      <c r="S158" s="83">
        <f>Sunday!L63</f>
        <v>0</v>
      </c>
      <c r="T158" s="207">
        <f t="shared" si="4"/>
        <v>58</v>
      </c>
      <c r="U158" s="201">
        <f t="shared" si="5"/>
        <v>4</v>
      </c>
    </row>
    <row r="159" spans="1:21" x14ac:dyDescent="0.25">
      <c r="A159" s="120">
        <f>Saturday!A178</f>
        <v>177</v>
      </c>
      <c r="B159" s="9" t="str">
        <f>Saturday!B178</f>
        <v>Jenny Smith</v>
      </c>
      <c r="C159" s="122" t="str">
        <f>Saturday!C178</f>
        <v>Invercargill Workingmens</v>
      </c>
      <c r="D159" s="106">
        <f>Saturday!E178</f>
        <v>13</v>
      </c>
      <c r="E159" s="40">
        <f>Saturday!F178</f>
        <v>1</v>
      </c>
      <c r="F159" s="82">
        <f>Saturday!G178</f>
        <v>2</v>
      </c>
      <c r="G159" s="83">
        <f>Saturday!H178</f>
        <v>0</v>
      </c>
      <c r="H159" s="39">
        <f>Saturday!I178</f>
        <v>13</v>
      </c>
      <c r="I159" s="40">
        <f>Saturday!J178</f>
        <v>1</v>
      </c>
      <c r="J159" s="82">
        <f>Saturday!K178</f>
        <v>7</v>
      </c>
      <c r="K159" s="83">
        <f>Saturday!L178</f>
        <v>1</v>
      </c>
      <c r="L159" s="39">
        <f>Sunday!E178</f>
        <v>8</v>
      </c>
      <c r="M159" s="85">
        <f>Sunday!F178</f>
        <v>0</v>
      </c>
      <c r="N159" s="87">
        <f>Sunday!G178</f>
        <v>6</v>
      </c>
      <c r="O159" s="52">
        <f>Sunday!H178</f>
        <v>0</v>
      </c>
      <c r="P159" s="41">
        <f>Sunday!I178</f>
        <v>9</v>
      </c>
      <c r="Q159" s="40">
        <f>Sunday!J178</f>
        <v>1</v>
      </c>
      <c r="R159" s="82">
        <f>Sunday!K178</f>
        <v>0</v>
      </c>
      <c r="S159" s="83">
        <f>Sunday!L178</f>
        <v>0</v>
      </c>
      <c r="T159" s="207">
        <f t="shared" si="4"/>
        <v>58</v>
      </c>
      <c r="U159" s="201">
        <f t="shared" si="5"/>
        <v>4</v>
      </c>
    </row>
    <row r="160" spans="1:21" x14ac:dyDescent="0.25">
      <c r="A160" s="120">
        <f>Saturday!A110</f>
        <v>109</v>
      </c>
      <c r="B160" s="9" t="str">
        <f>Saturday!B110</f>
        <v>Peter Felton</v>
      </c>
      <c r="C160" s="122" t="str">
        <f>Saturday!C110</f>
        <v>Richmond</v>
      </c>
      <c r="D160" s="106">
        <f>Saturday!E110</f>
        <v>3</v>
      </c>
      <c r="E160" s="40">
        <f>Saturday!F110</f>
        <v>1</v>
      </c>
      <c r="F160" s="82">
        <f>Saturday!G110</f>
        <v>10</v>
      </c>
      <c r="G160" s="83">
        <f>Saturday!H110</f>
        <v>0</v>
      </c>
      <c r="H160" s="39">
        <f>Saturday!I110</f>
        <v>10</v>
      </c>
      <c r="I160" s="40">
        <f>Saturday!J110</f>
        <v>2</v>
      </c>
      <c r="J160" s="82">
        <f>Saturday!K110</f>
        <v>11</v>
      </c>
      <c r="K160" s="83">
        <f>Saturday!L110</f>
        <v>1</v>
      </c>
      <c r="L160" s="39">
        <f>Sunday!E110</f>
        <v>11</v>
      </c>
      <c r="M160" s="85">
        <f>Sunday!F110</f>
        <v>1</v>
      </c>
      <c r="N160" s="87">
        <f>Sunday!G110</f>
        <v>5</v>
      </c>
      <c r="O160" s="52">
        <f>Sunday!H110</f>
        <v>1</v>
      </c>
      <c r="P160" s="41">
        <f>Sunday!I110</f>
        <v>8</v>
      </c>
      <c r="Q160" s="40">
        <f>Sunday!J110</f>
        <v>2</v>
      </c>
      <c r="R160" s="82">
        <f>Sunday!K110</f>
        <v>0</v>
      </c>
      <c r="S160" s="83">
        <f>Sunday!L110</f>
        <v>0</v>
      </c>
      <c r="T160" s="207">
        <f t="shared" si="4"/>
        <v>58</v>
      </c>
      <c r="U160" s="201">
        <f t="shared" si="5"/>
        <v>8</v>
      </c>
    </row>
    <row r="161" spans="1:21" x14ac:dyDescent="0.25">
      <c r="A161" s="120">
        <f>Saturday!A169</f>
        <v>168</v>
      </c>
      <c r="B161" s="9" t="str">
        <f>Saturday!B169</f>
        <v>Bill Turei</v>
      </c>
      <c r="C161" s="122" t="str">
        <f>Saturday!C169</f>
        <v>Cashmere</v>
      </c>
      <c r="D161" s="106">
        <f>Saturday!E169</f>
        <v>9</v>
      </c>
      <c r="E161" s="40">
        <f>Saturday!F169</f>
        <v>1</v>
      </c>
      <c r="F161" s="82">
        <f>Saturday!G169</f>
        <v>8</v>
      </c>
      <c r="G161" s="83">
        <f>Saturday!H169</f>
        <v>2</v>
      </c>
      <c r="H161" s="39">
        <f>Saturday!I169</f>
        <v>12</v>
      </c>
      <c r="I161" s="40">
        <f>Saturday!J169</f>
        <v>2</v>
      </c>
      <c r="J161" s="82">
        <f>Saturday!K169</f>
        <v>5</v>
      </c>
      <c r="K161" s="83">
        <f>Saturday!L169</f>
        <v>1</v>
      </c>
      <c r="L161" s="39">
        <f>Sunday!E169</f>
        <v>3</v>
      </c>
      <c r="M161" s="85">
        <f>Sunday!F169</f>
        <v>1</v>
      </c>
      <c r="N161" s="87">
        <f>Sunday!G169</f>
        <v>11</v>
      </c>
      <c r="O161" s="52">
        <f>Sunday!H169</f>
        <v>1</v>
      </c>
      <c r="P161" s="41">
        <f>Sunday!I169</f>
        <v>10</v>
      </c>
      <c r="Q161" s="40">
        <f>Sunday!J169</f>
        <v>0</v>
      </c>
      <c r="R161" s="82">
        <f>Sunday!K169</f>
        <v>0</v>
      </c>
      <c r="S161" s="83">
        <f>Sunday!L169</f>
        <v>0</v>
      </c>
      <c r="T161" s="207">
        <f t="shared" si="4"/>
        <v>58</v>
      </c>
      <c r="U161" s="201">
        <f t="shared" si="5"/>
        <v>8</v>
      </c>
    </row>
    <row r="162" spans="1:21" x14ac:dyDescent="0.25">
      <c r="A162" s="120">
        <f>Saturday!A72</f>
        <v>71</v>
      </c>
      <c r="B162" s="9" t="str">
        <f>Saturday!B72</f>
        <v>Evert Bierings</v>
      </c>
      <c r="C162" s="122" t="str">
        <f>Saturday!C72</f>
        <v>New Brighton</v>
      </c>
      <c r="D162" s="106">
        <f>Saturday!E72</f>
        <v>8</v>
      </c>
      <c r="E162" s="40">
        <f>Saturday!F72</f>
        <v>2</v>
      </c>
      <c r="F162" s="82">
        <f>Saturday!G72</f>
        <v>8</v>
      </c>
      <c r="G162" s="83">
        <f>Saturday!H72</f>
        <v>2</v>
      </c>
      <c r="H162" s="39">
        <f>Saturday!I72</f>
        <v>6</v>
      </c>
      <c r="I162" s="40">
        <f>Saturday!J72</f>
        <v>0</v>
      </c>
      <c r="J162" s="82">
        <f>Saturday!K72</f>
        <v>9</v>
      </c>
      <c r="K162" s="83">
        <f>Saturday!L72</f>
        <v>3</v>
      </c>
      <c r="L162" s="39">
        <f>Sunday!E72</f>
        <v>7</v>
      </c>
      <c r="M162" s="85">
        <f>Sunday!F72</f>
        <v>1</v>
      </c>
      <c r="N162" s="87">
        <f>Sunday!G72</f>
        <v>12</v>
      </c>
      <c r="O162" s="52">
        <f>Sunday!H72</f>
        <v>2</v>
      </c>
      <c r="P162" s="41">
        <f>Sunday!I72</f>
        <v>8</v>
      </c>
      <c r="Q162" s="40">
        <f>Sunday!J72</f>
        <v>0</v>
      </c>
      <c r="R162" s="82">
        <f>Sunday!K72</f>
        <v>0</v>
      </c>
      <c r="S162" s="83">
        <f>Sunday!L72</f>
        <v>0</v>
      </c>
      <c r="T162" s="207">
        <f t="shared" si="4"/>
        <v>58</v>
      </c>
      <c r="U162" s="201">
        <f t="shared" si="5"/>
        <v>10</v>
      </c>
    </row>
    <row r="163" spans="1:21" x14ac:dyDescent="0.25">
      <c r="A163" s="120">
        <f>Saturday!A95</f>
        <v>94</v>
      </c>
      <c r="B163" s="9" t="str">
        <f>Saturday!B95</f>
        <v>Judy Herkess</v>
      </c>
      <c r="C163" s="122" t="str">
        <f>Saturday!C95</f>
        <v>Papanui</v>
      </c>
      <c r="D163" s="106">
        <f>Saturday!E95</f>
        <v>8</v>
      </c>
      <c r="E163" s="40">
        <f>Saturday!F95</f>
        <v>0</v>
      </c>
      <c r="F163" s="82">
        <f>Saturday!G95</f>
        <v>4</v>
      </c>
      <c r="G163" s="83">
        <f>Saturday!H95</f>
        <v>0</v>
      </c>
      <c r="H163" s="39">
        <f>Saturday!I95</f>
        <v>3</v>
      </c>
      <c r="I163" s="40">
        <f>Saturday!J95</f>
        <v>1</v>
      </c>
      <c r="J163" s="82">
        <f>Saturday!K95</f>
        <v>8</v>
      </c>
      <c r="K163" s="83">
        <f>Saturday!L95</f>
        <v>0</v>
      </c>
      <c r="L163" s="39">
        <f>Sunday!E95</f>
        <v>11</v>
      </c>
      <c r="M163" s="85">
        <f>Sunday!F95</f>
        <v>1</v>
      </c>
      <c r="N163" s="87">
        <f>Sunday!G95</f>
        <v>12</v>
      </c>
      <c r="O163" s="52">
        <f>Sunday!H95</f>
        <v>0</v>
      </c>
      <c r="P163" s="41">
        <f>Sunday!I95</f>
        <v>11</v>
      </c>
      <c r="Q163" s="40">
        <f>Sunday!J95</f>
        <v>1</v>
      </c>
      <c r="R163" s="82">
        <f>Sunday!K95</f>
        <v>0</v>
      </c>
      <c r="S163" s="83">
        <f>Sunday!L95</f>
        <v>0</v>
      </c>
      <c r="T163" s="207">
        <f t="shared" si="4"/>
        <v>57</v>
      </c>
      <c r="U163" s="201">
        <f t="shared" si="5"/>
        <v>3</v>
      </c>
    </row>
    <row r="164" spans="1:21" x14ac:dyDescent="0.25">
      <c r="A164" s="120">
        <f>Saturday!A117</f>
        <v>116</v>
      </c>
      <c r="B164" s="9" t="str">
        <f>Saturday!B117</f>
        <v>Kevin Coxhead</v>
      </c>
      <c r="C164" s="122" t="str">
        <f>Saturday!C117</f>
        <v>Taupo Cosmopolitan</v>
      </c>
      <c r="D164" s="106">
        <f>Saturday!E117</f>
        <v>11</v>
      </c>
      <c r="E164" s="40">
        <f>Saturday!F117</f>
        <v>1</v>
      </c>
      <c r="F164" s="82">
        <f>Saturday!G117</f>
        <v>8</v>
      </c>
      <c r="G164" s="83">
        <f>Saturday!H117</f>
        <v>0</v>
      </c>
      <c r="H164" s="39">
        <f>Saturday!I117</f>
        <v>7</v>
      </c>
      <c r="I164" s="40">
        <f>Saturday!J117</f>
        <v>1</v>
      </c>
      <c r="J164" s="82">
        <f>Saturday!K117</f>
        <v>6</v>
      </c>
      <c r="K164" s="83">
        <f>Saturday!L117</f>
        <v>0</v>
      </c>
      <c r="L164" s="39">
        <f>Sunday!E117</f>
        <v>10</v>
      </c>
      <c r="M164" s="85">
        <f>Sunday!F117</f>
        <v>0</v>
      </c>
      <c r="N164" s="87">
        <f>Sunday!G117</f>
        <v>5</v>
      </c>
      <c r="O164" s="52">
        <f>Sunday!H117</f>
        <v>1</v>
      </c>
      <c r="P164" s="41">
        <f>Sunday!I117</f>
        <v>10</v>
      </c>
      <c r="Q164" s="40">
        <f>Sunday!J117</f>
        <v>0</v>
      </c>
      <c r="R164" s="82">
        <f>Sunday!K117</f>
        <v>0</v>
      </c>
      <c r="S164" s="83">
        <f>Sunday!L117</f>
        <v>0</v>
      </c>
      <c r="T164" s="207">
        <f t="shared" si="4"/>
        <v>57</v>
      </c>
      <c r="U164" s="201">
        <f t="shared" si="5"/>
        <v>3</v>
      </c>
    </row>
    <row r="165" spans="1:21" x14ac:dyDescent="0.25">
      <c r="A165" s="120">
        <f>Saturday!A187</f>
        <v>186</v>
      </c>
      <c r="B165" s="9" t="str">
        <f>Saturday!B187</f>
        <v>Jenny Sheppard</v>
      </c>
      <c r="C165" s="122" t="str">
        <f>Saturday!C187</f>
        <v>Kaiapoi</v>
      </c>
      <c r="D165" s="106">
        <f>Saturday!E187</f>
        <v>6</v>
      </c>
      <c r="E165" s="40">
        <f>Saturday!F187</f>
        <v>0</v>
      </c>
      <c r="F165" s="82">
        <f>Saturday!G187</f>
        <v>6</v>
      </c>
      <c r="G165" s="83">
        <f>Saturday!H187</f>
        <v>0</v>
      </c>
      <c r="H165" s="39">
        <f>Saturday!I187</f>
        <v>6</v>
      </c>
      <c r="I165" s="40">
        <f>Saturday!J187</f>
        <v>0</v>
      </c>
      <c r="J165" s="82">
        <f>Saturday!K187</f>
        <v>11</v>
      </c>
      <c r="K165" s="83">
        <f>Saturday!L187</f>
        <v>1</v>
      </c>
      <c r="L165" s="39">
        <f>Sunday!E187</f>
        <v>11</v>
      </c>
      <c r="M165" s="85">
        <f>Sunday!F187</f>
        <v>1</v>
      </c>
      <c r="N165" s="87">
        <f>Sunday!G187</f>
        <v>9</v>
      </c>
      <c r="O165" s="52">
        <f>Sunday!H187</f>
        <v>1</v>
      </c>
      <c r="P165" s="41">
        <f>Sunday!I187</f>
        <v>8</v>
      </c>
      <c r="Q165" s="40">
        <f>Sunday!J187</f>
        <v>0</v>
      </c>
      <c r="R165" s="82">
        <f>Sunday!K187</f>
        <v>0</v>
      </c>
      <c r="S165" s="83">
        <f>Sunday!L187</f>
        <v>0</v>
      </c>
      <c r="T165" s="207">
        <f t="shared" si="4"/>
        <v>57</v>
      </c>
      <c r="U165" s="201">
        <f t="shared" si="5"/>
        <v>3</v>
      </c>
    </row>
    <row r="166" spans="1:21" x14ac:dyDescent="0.25">
      <c r="A166" s="120">
        <f>Saturday!A12</f>
        <v>11</v>
      </c>
      <c r="B166" s="9" t="str">
        <f>Saturday!B12</f>
        <v>Linda Goodgame</v>
      </c>
      <c r="C166" s="122" t="str">
        <f>Saturday!C12</f>
        <v>Castlecliff</v>
      </c>
      <c r="D166" s="106">
        <f>Saturday!E12</f>
        <v>8</v>
      </c>
      <c r="E166" s="40">
        <f>Saturday!F12</f>
        <v>0</v>
      </c>
      <c r="F166" s="82">
        <f>Saturday!G12</f>
        <v>8</v>
      </c>
      <c r="G166" s="83">
        <f>Saturday!H12</f>
        <v>0</v>
      </c>
      <c r="H166" s="39">
        <f>Saturday!I12</f>
        <v>7</v>
      </c>
      <c r="I166" s="40">
        <f>Saturday!J12</f>
        <v>1</v>
      </c>
      <c r="J166" s="82">
        <f>Saturday!K12</f>
        <v>9</v>
      </c>
      <c r="K166" s="83">
        <f>Saturday!L12</f>
        <v>1</v>
      </c>
      <c r="L166" s="39">
        <f>Sunday!E12</f>
        <v>10</v>
      </c>
      <c r="M166" s="85">
        <f>Sunday!F12</f>
        <v>2</v>
      </c>
      <c r="N166" s="87">
        <f>Sunday!G12</f>
        <v>6</v>
      </c>
      <c r="O166" s="52">
        <f>Sunday!H12</f>
        <v>0</v>
      </c>
      <c r="P166" s="41">
        <f>Sunday!I12</f>
        <v>9</v>
      </c>
      <c r="Q166" s="40">
        <f>Sunday!J12</f>
        <v>1</v>
      </c>
      <c r="R166" s="82">
        <f>Sunday!K12</f>
        <v>0</v>
      </c>
      <c r="S166" s="83">
        <f>Sunday!L12</f>
        <v>0</v>
      </c>
      <c r="T166" s="207">
        <f t="shared" si="4"/>
        <v>57</v>
      </c>
      <c r="U166" s="201">
        <f t="shared" si="5"/>
        <v>5</v>
      </c>
    </row>
    <row r="167" spans="1:21" x14ac:dyDescent="0.25">
      <c r="A167" s="120">
        <f>Saturday!A96</f>
        <v>95</v>
      </c>
      <c r="B167" s="9" t="str">
        <f>Saturday!B96</f>
        <v>Pam Houghton</v>
      </c>
      <c r="C167" s="122" t="str">
        <f>Saturday!C96</f>
        <v>Papanui</v>
      </c>
      <c r="D167" s="106">
        <f>Saturday!E96</f>
        <v>11</v>
      </c>
      <c r="E167" s="40">
        <f>Saturday!F96</f>
        <v>1</v>
      </c>
      <c r="F167" s="82">
        <f>Saturday!G96</f>
        <v>4</v>
      </c>
      <c r="G167" s="83">
        <f>Saturday!H96</f>
        <v>0</v>
      </c>
      <c r="H167" s="39">
        <f>Saturday!I96</f>
        <v>9</v>
      </c>
      <c r="I167" s="40">
        <f>Saturday!J96</f>
        <v>1</v>
      </c>
      <c r="J167" s="82">
        <f>Saturday!K96</f>
        <v>4</v>
      </c>
      <c r="K167" s="83">
        <f>Saturday!L96</f>
        <v>0</v>
      </c>
      <c r="L167" s="39">
        <f>Sunday!E96</f>
        <v>14</v>
      </c>
      <c r="M167" s="85">
        <f>Sunday!F96</f>
        <v>0</v>
      </c>
      <c r="N167" s="87">
        <f>Sunday!G96</f>
        <v>6</v>
      </c>
      <c r="O167" s="52">
        <f>Sunday!H96</f>
        <v>2</v>
      </c>
      <c r="P167" s="41">
        <f>Sunday!I96</f>
        <v>9</v>
      </c>
      <c r="Q167" s="40">
        <f>Sunday!J96</f>
        <v>1</v>
      </c>
      <c r="R167" s="82">
        <f>Sunday!K96</f>
        <v>0</v>
      </c>
      <c r="S167" s="83">
        <f>Sunday!L96</f>
        <v>0</v>
      </c>
      <c r="T167" s="207">
        <f t="shared" si="4"/>
        <v>57</v>
      </c>
      <c r="U167" s="201">
        <f t="shared" si="5"/>
        <v>5</v>
      </c>
    </row>
    <row r="168" spans="1:21" x14ac:dyDescent="0.25">
      <c r="A168" s="120">
        <f>Saturday!A135</f>
        <v>134</v>
      </c>
      <c r="B168" s="9" t="str">
        <f>Saturday!B135</f>
        <v>Maureen Ancell</v>
      </c>
      <c r="C168" s="122" t="str">
        <f>Saturday!C135</f>
        <v>Timaru South Cosmopolitan</v>
      </c>
      <c r="D168" s="106">
        <f>Saturday!E135</f>
        <v>10</v>
      </c>
      <c r="E168" s="40">
        <f>Saturday!F135</f>
        <v>0</v>
      </c>
      <c r="F168" s="82">
        <f>Saturday!G135</f>
        <v>6</v>
      </c>
      <c r="G168" s="83">
        <f>Saturday!H135</f>
        <v>0</v>
      </c>
      <c r="H168" s="39">
        <f>Saturday!I135</f>
        <v>11</v>
      </c>
      <c r="I168" s="40">
        <f>Saturday!J135</f>
        <v>1</v>
      </c>
      <c r="J168" s="82">
        <f>Saturday!K135</f>
        <v>3</v>
      </c>
      <c r="K168" s="83">
        <f>Saturday!L135</f>
        <v>1</v>
      </c>
      <c r="L168" s="39">
        <f>Sunday!E135</f>
        <v>10</v>
      </c>
      <c r="M168" s="85">
        <f>Sunday!F135</f>
        <v>0</v>
      </c>
      <c r="N168" s="87">
        <f>Sunday!G135</f>
        <v>8</v>
      </c>
      <c r="O168" s="52">
        <f>Sunday!H135</f>
        <v>2</v>
      </c>
      <c r="P168" s="41">
        <f>Sunday!I135</f>
        <v>9</v>
      </c>
      <c r="Q168" s="40">
        <f>Sunday!J135</f>
        <v>1</v>
      </c>
      <c r="R168" s="82">
        <f>Sunday!K135</f>
        <v>0</v>
      </c>
      <c r="S168" s="83">
        <f>Sunday!L135</f>
        <v>0</v>
      </c>
      <c r="T168" s="207">
        <f t="shared" si="4"/>
        <v>57</v>
      </c>
      <c r="U168" s="201">
        <f t="shared" si="5"/>
        <v>5</v>
      </c>
    </row>
    <row r="169" spans="1:21" x14ac:dyDescent="0.25">
      <c r="A169" s="120">
        <f>Saturday!A136</f>
        <v>135</v>
      </c>
      <c r="B169" s="9" t="str">
        <f>Saturday!B136</f>
        <v>Ian Jenkins</v>
      </c>
      <c r="C169" s="122" t="str">
        <f>Saturday!C136</f>
        <v>Timaru South Cosmopolitan</v>
      </c>
      <c r="D169" s="106">
        <f>Saturday!E136</f>
        <v>7</v>
      </c>
      <c r="E169" s="40">
        <f>Saturday!F136</f>
        <v>1</v>
      </c>
      <c r="F169" s="82">
        <f>Saturday!G136</f>
        <v>8</v>
      </c>
      <c r="G169" s="83">
        <f>Saturday!H136</f>
        <v>0</v>
      </c>
      <c r="H169" s="39">
        <f>Saturday!I136</f>
        <v>8</v>
      </c>
      <c r="I169" s="40">
        <f>Saturday!J136</f>
        <v>0</v>
      </c>
      <c r="J169" s="82">
        <f>Saturday!K136</f>
        <v>6</v>
      </c>
      <c r="K169" s="83">
        <f>Saturday!L136</f>
        <v>0</v>
      </c>
      <c r="L169" s="39">
        <f>Sunday!E136</f>
        <v>9</v>
      </c>
      <c r="M169" s="85">
        <f>Sunday!F136</f>
        <v>1</v>
      </c>
      <c r="N169" s="87">
        <f>Sunday!G136</f>
        <v>11</v>
      </c>
      <c r="O169" s="52">
        <f>Sunday!H136</f>
        <v>1</v>
      </c>
      <c r="P169" s="41">
        <f>Sunday!I136</f>
        <v>8</v>
      </c>
      <c r="Q169" s="40">
        <f>Sunday!J136</f>
        <v>2</v>
      </c>
      <c r="R169" s="82">
        <f>Sunday!K136</f>
        <v>0</v>
      </c>
      <c r="S169" s="83">
        <f>Sunday!L136</f>
        <v>0</v>
      </c>
      <c r="T169" s="207">
        <f t="shared" si="4"/>
        <v>57</v>
      </c>
      <c r="U169" s="201">
        <f t="shared" si="5"/>
        <v>5</v>
      </c>
    </row>
    <row r="170" spans="1:21" x14ac:dyDescent="0.25">
      <c r="A170" s="120">
        <f>Saturday!A210</f>
        <v>209</v>
      </c>
      <c r="B170" s="9" t="str">
        <f>Saturday!B210</f>
        <v>Delia Flemming</v>
      </c>
      <c r="C170" s="122" t="str">
        <f>Saturday!C210</f>
        <v>Waiuku Cosmopolitan</v>
      </c>
      <c r="D170" s="106">
        <f>Saturday!E210</f>
        <v>10</v>
      </c>
      <c r="E170" s="40">
        <f>Saturday!F210</f>
        <v>0</v>
      </c>
      <c r="F170" s="82">
        <f>Saturday!G210</f>
        <v>12</v>
      </c>
      <c r="G170" s="83">
        <f>Saturday!H210</f>
        <v>0</v>
      </c>
      <c r="H170" s="39">
        <f>Saturday!I210</f>
        <v>10</v>
      </c>
      <c r="I170" s="40">
        <f>Saturday!J210</f>
        <v>2</v>
      </c>
      <c r="J170" s="82">
        <f>Saturday!K210</f>
        <v>10</v>
      </c>
      <c r="K170" s="83">
        <f>Saturday!L210</f>
        <v>0</v>
      </c>
      <c r="L170" s="39">
        <f>Sunday!E210</f>
        <v>6</v>
      </c>
      <c r="M170" s="85">
        <f>Sunday!F210</f>
        <v>0</v>
      </c>
      <c r="N170" s="87">
        <f>Sunday!G210</f>
        <v>6</v>
      </c>
      <c r="O170" s="52">
        <f>Sunday!H210</f>
        <v>2</v>
      </c>
      <c r="P170" s="41">
        <f>Sunday!I210</f>
        <v>3</v>
      </c>
      <c r="Q170" s="40">
        <f>Sunday!J210</f>
        <v>1</v>
      </c>
      <c r="R170" s="82">
        <f>Sunday!K210</f>
        <v>0</v>
      </c>
      <c r="S170" s="83">
        <f>Sunday!L210</f>
        <v>0</v>
      </c>
      <c r="T170" s="207">
        <f t="shared" si="4"/>
        <v>57</v>
      </c>
      <c r="U170" s="201">
        <f t="shared" si="5"/>
        <v>5</v>
      </c>
    </row>
    <row r="171" spans="1:21" x14ac:dyDescent="0.25">
      <c r="A171" s="120">
        <f>Saturday!A216</f>
        <v>215</v>
      </c>
      <c r="B171" s="9" t="str">
        <f>Saturday!B216</f>
        <v>Eileen Heremaia</v>
      </c>
      <c r="C171" s="122" t="str">
        <f>Saturday!C216</f>
        <v>Weymouth Cosmopolitan</v>
      </c>
      <c r="D171" s="106">
        <f>Saturday!E216</f>
        <v>12</v>
      </c>
      <c r="E171" s="40">
        <f>Saturday!F216</f>
        <v>2</v>
      </c>
      <c r="F171" s="82">
        <f>Saturday!G216</f>
        <v>6</v>
      </c>
      <c r="G171" s="83">
        <f>Saturday!H216</f>
        <v>0</v>
      </c>
      <c r="H171" s="39">
        <f>Saturday!I216</f>
        <v>9</v>
      </c>
      <c r="I171" s="40">
        <f>Saturday!J216</f>
        <v>1</v>
      </c>
      <c r="J171" s="82">
        <f>Saturday!K216</f>
        <v>4</v>
      </c>
      <c r="K171" s="83">
        <f>Saturday!L216</f>
        <v>0</v>
      </c>
      <c r="L171" s="39">
        <f>Sunday!E216</f>
        <v>10</v>
      </c>
      <c r="M171" s="85">
        <f>Sunday!F216</f>
        <v>0</v>
      </c>
      <c r="N171" s="87">
        <f>Sunday!G216</f>
        <v>9</v>
      </c>
      <c r="O171" s="52">
        <f>Sunday!H216</f>
        <v>1</v>
      </c>
      <c r="P171" s="41">
        <f>Sunday!I216</f>
        <v>7</v>
      </c>
      <c r="Q171" s="40">
        <f>Sunday!J216</f>
        <v>1</v>
      </c>
      <c r="R171" s="82">
        <f>Sunday!K216</f>
        <v>0</v>
      </c>
      <c r="S171" s="83">
        <f>Sunday!L216</f>
        <v>0</v>
      </c>
      <c r="T171" s="207">
        <f t="shared" si="4"/>
        <v>57</v>
      </c>
      <c r="U171" s="201">
        <f t="shared" si="5"/>
        <v>5</v>
      </c>
    </row>
    <row r="172" spans="1:21" x14ac:dyDescent="0.25">
      <c r="A172" s="120">
        <f>Saturday!A91</f>
        <v>90</v>
      </c>
      <c r="B172" s="9" t="str">
        <f>Saturday!B91</f>
        <v>George Gifkins</v>
      </c>
      <c r="C172" s="122" t="str">
        <f>Saturday!C91</f>
        <v>Papanui</v>
      </c>
      <c r="D172" s="106">
        <f>Saturday!E91</f>
        <v>8</v>
      </c>
      <c r="E172" s="40">
        <f>Saturday!F91</f>
        <v>2</v>
      </c>
      <c r="F172" s="82">
        <f>Saturday!G91</f>
        <v>3</v>
      </c>
      <c r="G172" s="83">
        <f>Saturday!H91</f>
        <v>1</v>
      </c>
      <c r="H172" s="39">
        <f>Saturday!I91</f>
        <v>8</v>
      </c>
      <c r="I172" s="40">
        <f>Saturday!J91</f>
        <v>0</v>
      </c>
      <c r="J172" s="82">
        <f>Saturday!K91</f>
        <v>10</v>
      </c>
      <c r="K172" s="83">
        <f>Saturday!L91</f>
        <v>0</v>
      </c>
      <c r="L172" s="39">
        <f>Sunday!E91</f>
        <v>4</v>
      </c>
      <c r="M172" s="85">
        <f>Sunday!F91</f>
        <v>0</v>
      </c>
      <c r="N172" s="87">
        <f>Sunday!G91</f>
        <v>9</v>
      </c>
      <c r="O172" s="52">
        <f>Sunday!H91</f>
        <v>1</v>
      </c>
      <c r="P172" s="41">
        <f>Sunday!I91</f>
        <v>15</v>
      </c>
      <c r="Q172" s="40">
        <f>Sunday!J91</f>
        <v>3</v>
      </c>
      <c r="R172" s="82">
        <f>Sunday!K91</f>
        <v>0</v>
      </c>
      <c r="S172" s="83">
        <f>Sunday!L91</f>
        <v>0</v>
      </c>
      <c r="T172" s="207">
        <f t="shared" si="4"/>
        <v>57</v>
      </c>
      <c r="U172" s="201">
        <f t="shared" si="5"/>
        <v>7</v>
      </c>
    </row>
    <row r="173" spans="1:21" x14ac:dyDescent="0.25">
      <c r="A173" s="120">
        <f>Saturday!A87</f>
        <v>86</v>
      </c>
      <c r="B173" s="9" t="str">
        <f>Saturday!B87</f>
        <v>Teresa Konui</v>
      </c>
      <c r="C173" s="122" t="str">
        <f>Saturday!C87</f>
        <v>Papakura Club Inc</v>
      </c>
      <c r="D173" s="106">
        <f>Saturday!E87</f>
        <v>9</v>
      </c>
      <c r="E173" s="40">
        <f>Saturday!F87</f>
        <v>1</v>
      </c>
      <c r="F173" s="82">
        <f>Saturday!G87</f>
        <v>6</v>
      </c>
      <c r="G173" s="83">
        <f>Saturday!H87</f>
        <v>2</v>
      </c>
      <c r="H173" s="39">
        <f>Saturday!I87</f>
        <v>13</v>
      </c>
      <c r="I173" s="40">
        <f>Saturday!J87</f>
        <v>1</v>
      </c>
      <c r="J173" s="82">
        <f>Saturday!K87</f>
        <v>9</v>
      </c>
      <c r="K173" s="83">
        <f>Saturday!L87</f>
        <v>1</v>
      </c>
      <c r="L173" s="39">
        <f>Sunday!E87</f>
        <v>8</v>
      </c>
      <c r="M173" s="85">
        <f>Sunday!F87</f>
        <v>2</v>
      </c>
      <c r="N173" s="87">
        <f>Sunday!G87</f>
        <v>6</v>
      </c>
      <c r="O173" s="52">
        <f>Sunday!H87</f>
        <v>0</v>
      </c>
      <c r="P173" s="41">
        <f>Sunday!I87</f>
        <v>6</v>
      </c>
      <c r="Q173" s="40">
        <f>Sunday!J87</f>
        <v>2</v>
      </c>
      <c r="R173" s="82">
        <f>Sunday!K87</f>
        <v>0</v>
      </c>
      <c r="S173" s="83">
        <f>Sunday!L87</f>
        <v>0</v>
      </c>
      <c r="T173" s="207">
        <f t="shared" si="4"/>
        <v>57</v>
      </c>
      <c r="U173" s="201">
        <f t="shared" si="5"/>
        <v>9</v>
      </c>
    </row>
    <row r="174" spans="1:21" x14ac:dyDescent="0.25">
      <c r="A174" s="120">
        <f>Saturday!A60</f>
        <v>59</v>
      </c>
      <c r="B174" s="9" t="str">
        <f>Saturday!B60</f>
        <v>Steve Wastney</v>
      </c>
      <c r="C174" s="122" t="str">
        <f>Saturday!C60</f>
        <v>Nelson Suburban</v>
      </c>
      <c r="D174" s="106">
        <f>Saturday!E60</f>
        <v>10</v>
      </c>
      <c r="E174" s="40">
        <f>Saturday!F60</f>
        <v>0</v>
      </c>
      <c r="F174" s="82">
        <f>Saturday!G60</f>
        <v>12</v>
      </c>
      <c r="G174" s="83">
        <f>Saturday!H60</f>
        <v>0</v>
      </c>
      <c r="H174" s="39">
        <f>Saturday!I60</f>
        <v>11</v>
      </c>
      <c r="I174" s="40">
        <f>Saturday!J60</f>
        <v>1</v>
      </c>
      <c r="J174" s="82">
        <f>Saturday!K60</f>
        <v>2</v>
      </c>
      <c r="K174" s="83">
        <f>Saturday!L60</f>
        <v>0</v>
      </c>
      <c r="L174" s="39">
        <f>Sunday!E60</f>
        <v>11</v>
      </c>
      <c r="M174" s="85">
        <f>Sunday!F60</f>
        <v>1</v>
      </c>
      <c r="N174" s="87">
        <f>Sunday!G60</f>
        <v>3</v>
      </c>
      <c r="O174" s="52">
        <f>Sunday!H60</f>
        <v>1</v>
      </c>
      <c r="P174" s="41">
        <f>Sunday!I60</f>
        <v>7</v>
      </c>
      <c r="Q174" s="40">
        <f>Sunday!J60</f>
        <v>1</v>
      </c>
      <c r="R174" s="82">
        <f>Sunday!K60</f>
        <v>0</v>
      </c>
      <c r="S174" s="83">
        <f>Sunday!L60</f>
        <v>0</v>
      </c>
      <c r="T174" s="207">
        <f t="shared" si="4"/>
        <v>56</v>
      </c>
      <c r="U174" s="201">
        <f t="shared" si="5"/>
        <v>4</v>
      </c>
    </row>
    <row r="175" spans="1:21" x14ac:dyDescent="0.25">
      <c r="A175" s="120">
        <f>Saturday!A67</f>
        <v>66</v>
      </c>
      <c r="B175" s="9" t="str">
        <f>Saturday!B67</f>
        <v>Carol Grant</v>
      </c>
      <c r="C175" s="122" t="str">
        <f>Saturday!C67</f>
        <v>New Brighton</v>
      </c>
      <c r="D175" s="106">
        <f>Saturday!E67</f>
        <v>10</v>
      </c>
      <c r="E175" s="40">
        <f>Saturday!F67</f>
        <v>0</v>
      </c>
      <c r="F175" s="82">
        <f>Saturday!G67</f>
        <v>3</v>
      </c>
      <c r="G175" s="83">
        <f>Saturday!H67</f>
        <v>1</v>
      </c>
      <c r="H175" s="39">
        <f>Saturday!I67</f>
        <v>8</v>
      </c>
      <c r="I175" s="40">
        <f>Saturday!J67</f>
        <v>0</v>
      </c>
      <c r="J175" s="82">
        <f>Saturday!K67</f>
        <v>14</v>
      </c>
      <c r="K175" s="83">
        <f>Saturday!L67</f>
        <v>0</v>
      </c>
      <c r="L175" s="39">
        <f>Sunday!E67</f>
        <v>6</v>
      </c>
      <c r="M175" s="85">
        <f>Sunday!F67</f>
        <v>0</v>
      </c>
      <c r="N175" s="87">
        <f>Sunday!G67</f>
        <v>9</v>
      </c>
      <c r="O175" s="52">
        <f>Sunday!H67</f>
        <v>1</v>
      </c>
      <c r="P175" s="41">
        <f>Sunday!I67</f>
        <v>6</v>
      </c>
      <c r="Q175" s="40">
        <f>Sunday!J67</f>
        <v>2</v>
      </c>
      <c r="R175" s="82">
        <f>Sunday!K67</f>
        <v>0</v>
      </c>
      <c r="S175" s="83">
        <f>Sunday!L67</f>
        <v>0</v>
      </c>
      <c r="T175" s="207">
        <f t="shared" si="4"/>
        <v>56</v>
      </c>
      <c r="U175" s="201">
        <f t="shared" si="5"/>
        <v>4</v>
      </c>
    </row>
    <row r="176" spans="1:21" x14ac:dyDescent="0.25">
      <c r="A176" s="120">
        <f>Saturday!A35</f>
        <v>34</v>
      </c>
      <c r="B176" s="9" t="str">
        <f>Saturday!B35</f>
        <v>Gwen Kirk</v>
      </c>
      <c r="C176" s="122" t="str">
        <f>Saturday!C35</f>
        <v>Hornby</v>
      </c>
      <c r="D176" s="106">
        <f>Saturday!E35</f>
        <v>8</v>
      </c>
      <c r="E176" s="40">
        <f>Saturday!F35</f>
        <v>0</v>
      </c>
      <c r="F176" s="82">
        <f>Saturday!G35</f>
        <v>9</v>
      </c>
      <c r="G176" s="83">
        <f>Saturday!H35</f>
        <v>1</v>
      </c>
      <c r="H176" s="39">
        <f>Saturday!I35</f>
        <v>12</v>
      </c>
      <c r="I176" s="40">
        <f>Saturday!J35</f>
        <v>0</v>
      </c>
      <c r="J176" s="82">
        <f>Saturday!K35</f>
        <v>1</v>
      </c>
      <c r="K176" s="83">
        <f>Saturday!L35</f>
        <v>1</v>
      </c>
      <c r="L176" s="39">
        <f>Sunday!E35</f>
        <v>7</v>
      </c>
      <c r="M176" s="85">
        <f>Sunday!F35</f>
        <v>1</v>
      </c>
      <c r="N176" s="87">
        <f>Sunday!G35</f>
        <v>9</v>
      </c>
      <c r="O176" s="52">
        <f>Sunday!H35</f>
        <v>1</v>
      </c>
      <c r="P176" s="41">
        <f>Sunday!I35</f>
        <v>10</v>
      </c>
      <c r="Q176" s="40">
        <f>Sunday!J35</f>
        <v>2</v>
      </c>
      <c r="R176" s="82">
        <f>Sunday!K35</f>
        <v>0</v>
      </c>
      <c r="S176" s="83">
        <f>Sunday!L35</f>
        <v>0</v>
      </c>
      <c r="T176" s="207">
        <f t="shared" si="4"/>
        <v>56</v>
      </c>
      <c r="U176" s="201">
        <f t="shared" si="5"/>
        <v>6</v>
      </c>
    </row>
    <row r="177" spans="1:21" x14ac:dyDescent="0.25">
      <c r="A177" s="120">
        <f>Saturday!A54</f>
        <v>53</v>
      </c>
      <c r="B177" s="9" t="str">
        <f>Saturday!B54</f>
        <v>Denise Wiki</v>
      </c>
      <c r="C177" s="122" t="str">
        <f>Saturday!C54</f>
        <v>Manurewa Cosmopolitan</v>
      </c>
      <c r="D177" s="106">
        <f>Saturday!E54</f>
        <v>7</v>
      </c>
      <c r="E177" s="40">
        <f>Saturday!F54</f>
        <v>1</v>
      </c>
      <c r="F177" s="82">
        <f>Saturday!G54</f>
        <v>4</v>
      </c>
      <c r="G177" s="83">
        <f>Saturday!H54</f>
        <v>0</v>
      </c>
      <c r="H177" s="39">
        <f>Saturday!I54</f>
        <v>8</v>
      </c>
      <c r="I177" s="40">
        <f>Saturday!J54</f>
        <v>0</v>
      </c>
      <c r="J177" s="82">
        <f>Saturday!K54</f>
        <v>8</v>
      </c>
      <c r="K177" s="83">
        <f>Saturday!L54</f>
        <v>0</v>
      </c>
      <c r="L177" s="39">
        <f>Sunday!E54</f>
        <v>11</v>
      </c>
      <c r="M177" s="85">
        <f>Sunday!F54</f>
        <v>1</v>
      </c>
      <c r="N177" s="87">
        <f>Sunday!G54</f>
        <v>10</v>
      </c>
      <c r="O177" s="52">
        <f>Sunday!H54</f>
        <v>4</v>
      </c>
      <c r="P177" s="41">
        <f>Sunday!I54</f>
        <v>8</v>
      </c>
      <c r="Q177" s="40">
        <f>Sunday!J54</f>
        <v>0</v>
      </c>
      <c r="R177" s="82">
        <f>Sunday!K54</f>
        <v>0</v>
      </c>
      <c r="S177" s="83">
        <f>Sunday!L54</f>
        <v>0</v>
      </c>
      <c r="T177" s="207">
        <f t="shared" si="4"/>
        <v>56</v>
      </c>
      <c r="U177" s="201">
        <f t="shared" si="5"/>
        <v>6</v>
      </c>
    </row>
    <row r="178" spans="1:21" x14ac:dyDescent="0.25">
      <c r="A178" s="120">
        <f>Saturday!A38</f>
        <v>37</v>
      </c>
      <c r="B178" s="9" t="str">
        <f>Saturday!B38</f>
        <v>Helen James</v>
      </c>
      <c r="C178" s="122" t="str">
        <f>Saturday!C38</f>
        <v>Hornby</v>
      </c>
      <c r="D178" s="106">
        <f>Saturday!E38</f>
        <v>8</v>
      </c>
      <c r="E178" s="40">
        <f>Saturday!F38</f>
        <v>0</v>
      </c>
      <c r="F178" s="82">
        <f>Saturday!G38</f>
        <v>3</v>
      </c>
      <c r="G178" s="83">
        <f>Saturday!H38</f>
        <v>1</v>
      </c>
      <c r="H178" s="39">
        <f>Saturday!I38</f>
        <v>9</v>
      </c>
      <c r="I178" s="40">
        <f>Saturday!J38</f>
        <v>1</v>
      </c>
      <c r="J178" s="82">
        <f>Saturday!K38</f>
        <v>5</v>
      </c>
      <c r="K178" s="83">
        <f>Saturday!L38</f>
        <v>3</v>
      </c>
      <c r="L178" s="39">
        <f>Sunday!E38</f>
        <v>11</v>
      </c>
      <c r="M178" s="85">
        <f>Sunday!F38</f>
        <v>1</v>
      </c>
      <c r="N178" s="87">
        <f>Sunday!G38</f>
        <v>8</v>
      </c>
      <c r="O178" s="52">
        <f>Sunday!H38</f>
        <v>2</v>
      </c>
      <c r="P178" s="41">
        <f>Sunday!I38</f>
        <v>12</v>
      </c>
      <c r="Q178" s="40">
        <f>Sunday!J38</f>
        <v>2</v>
      </c>
      <c r="R178" s="82">
        <f>Sunday!K38</f>
        <v>0</v>
      </c>
      <c r="S178" s="83">
        <f>Sunday!L38</f>
        <v>0</v>
      </c>
      <c r="T178" s="207">
        <f t="shared" si="4"/>
        <v>56</v>
      </c>
      <c r="U178" s="201">
        <f t="shared" si="5"/>
        <v>10</v>
      </c>
    </row>
    <row r="179" spans="1:21" x14ac:dyDescent="0.25">
      <c r="A179" s="120">
        <f>Saturday!A103</f>
        <v>102</v>
      </c>
      <c r="B179" s="9" t="str">
        <f>Saturday!B103</f>
        <v>Adrian Chambers</v>
      </c>
      <c r="C179" s="122" t="str">
        <f>Saturday!C103</f>
        <v>Porirua Club Inc</v>
      </c>
      <c r="D179" s="106">
        <f>Saturday!E103</f>
        <v>6</v>
      </c>
      <c r="E179" s="40">
        <f>Saturday!F103</f>
        <v>0</v>
      </c>
      <c r="F179" s="82">
        <f>Saturday!G103</f>
        <v>8</v>
      </c>
      <c r="G179" s="83">
        <f>Saturday!H103</f>
        <v>0</v>
      </c>
      <c r="H179" s="39">
        <f>Saturday!I103</f>
        <v>3</v>
      </c>
      <c r="I179" s="40">
        <f>Saturday!J103</f>
        <v>1</v>
      </c>
      <c r="J179" s="82">
        <f>Saturday!K103</f>
        <v>9</v>
      </c>
      <c r="K179" s="83">
        <f>Saturday!L103</f>
        <v>1</v>
      </c>
      <c r="L179" s="39">
        <f>Sunday!E103</f>
        <v>10</v>
      </c>
      <c r="M179" s="85">
        <f>Sunday!F103</f>
        <v>0</v>
      </c>
      <c r="N179" s="87">
        <f>Sunday!G103</f>
        <v>12</v>
      </c>
      <c r="O179" s="52">
        <f>Sunday!H103</f>
        <v>2</v>
      </c>
      <c r="P179" s="41">
        <f>Sunday!I103</f>
        <v>7</v>
      </c>
      <c r="Q179" s="40">
        <f>Sunday!J103</f>
        <v>1</v>
      </c>
      <c r="R179" s="82">
        <f>Sunday!K103</f>
        <v>0</v>
      </c>
      <c r="S179" s="83">
        <f>Sunday!L103</f>
        <v>0</v>
      </c>
      <c r="T179" s="207">
        <f t="shared" si="4"/>
        <v>55</v>
      </c>
      <c r="U179" s="201">
        <f t="shared" si="5"/>
        <v>5</v>
      </c>
    </row>
    <row r="180" spans="1:21" x14ac:dyDescent="0.25">
      <c r="A180" s="120">
        <f>Saturday!A143</f>
        <v>142</v>
      </c>
      <c r="B180" s="9" t="str">
        <f>Saturday!B143</f>
        <v>Rita Heke</v>
      </c>
      <c r="C180" s="122" t="str">
        <f>Saturday!C143</f>
        <v>Timaru Town &amp; Country</v>
      </c>
      <c r="D180" s="106">
        <f>Saturday!E143</f>
        <v>8</v>
      </c>
      <c r="E180" s="40">
        <f>Saturday!F143</f>
        <v>4</v>
      </c>
      <c r="F180" s="82">
        <f>Saturday!G143</f>
        <v>10</v>
      </c>
      <c r="G180" s="83">
        <f>Saturday!H143</f>
        <v>0</v>
      </c>
      <c r="H180" s="39">
        <f>Saturday!I143</f>
        <v>7</v>
      </c>
      <c r="I180" s="40">
        <f>Saturday!J143</f>
        <v>1</v>
      </c>
      <c r="J180" s="82">
        <f>Saturday!K143</f>
        <v>6</v>
      </c>
      <c r="K180" s="83">
        <f>Saturday!L143</f>
        <v>0</v>
      </c>
      <c r="L180" s="39">
        <f>Sunday!E143</f>
        <v>2</v>
      </c>
      <c r="M180" s="85">
        <f>Sunday!F143</f>
        <v>0</v>
      </c>
      <c r="N180" s="87">
        <f>Sunday!G143</f>
        <v>9</v>
      </c>
      <c r="O180" s="52">
        <f>Sunday!H143</f>
        <v>1</v>
      </c>
      <c r="P180" s="41">
        <f>Sunday!I143</f>
        <v>13</v>
      </c>
      <c r="Q180" s="40">
        <f>Sunday!J143</f>
        <v>1</v>
      </c>
      <c r="R180" s="82">
        <f>Sunday!K143</f>
        <v>0</v>
      </c>
      <c r="S180" s="83">
        <f>Sunday!L143</f>
        <v>0</v>
      </c>
      <c r="T180" s="207">
        <f t="shared" si="4"/>
        <v>55</v>
      </c>
      <c r="U180" s="201">
        <f t="shared" si="5"/>
        <v>7</v>
      </c>
    </row>
    <row r="181" spans="1:21" x14ac:dyDescent="0.25">
      <c r="A181" s="120">
        <f>Saturday!A189</f>
        <v>188</v>
      </c>
      <c r="B181" s="9" t="str">
        <f>Saturday!B189</f>
        <v>Dave MacBeth</v>
      </c>
      <c r="C181" s="122" t="str">
        <f>Saturday!C189</f>
        <v>Manurewa Cosmopolitan</v>
      </c>
      <c r="D181" s="106">
        <f>Saturday!E189</f>
        <v>10</v>
      </c>
      <c r="E181" s="40">
        <f>Saturday!F189</f>
        <v>0</v>
      </c>
      <c r="F181" s="82">
        <f>Saturday!G189</f>
        <v>8</v>
      </c>
      <c r="G181" s="83">
        <f>Saturday!H189</f>
        <v>2</v>
      </c>
      <c r="H181" s="39">
        <f>Saturday!I189</f>
        <v>6</v>
      </c>
      <c r="I181" s="40">
        <f>Saturday!J189</f>
        <v>2</v>
      </c>
      <c r="J181" s="82">
        <f>Saturday!K189</f>
        <v>8</v>
      </c>
      <c r="K181" s="83">
        <f>Saturday!L189</f>
        <v>2</v>
      </c>
      <c r="L181" s="39">
        <f>Sunday!E189</f>
        <v>5</v>
      </c>
      <c r="M181" s="85">
        <f>Sunday!F189</f>
        <v>1</v>
      </c>
      <c r="N181" s="87">
        <f>Sunday!G189</f>
        <v>7</v>
      </c>
      <c r="O181" s="52">
        <f>Sunday!H189</f>
        <v>3</v>
      </c>
      <c r="P181" s="41">
        <f>Sunday!I189</f>
        <v>11</v>
      </c>
      <c r="Q181" s="40">
        <f>Sunday!J189</f>
        <v>1</v>
      </c>
      <c r="R181" s="82">
        <f>Sunday!K189</f>
        <v>0</v>
      </c>
      <c r="S181" s="83">
        <f>Sunday!L189</f>
        <v>0</v>
      </c>
      <c r="T181" s="207">
        <f t="shared" si="4"/>
        <v>55</v>
      </c>
      <c r="U181" s="201">
        <f t="shared" si="5"/>
        <v>11</v>
      </c>
    </row>
    <row r="182" spans="1:21" x14ac:dyDescent="0.25">
      <c r="A182" s="120">
        <f>Saturday!A16</f>
        <v>15</v>
      </c>
      <c r="B182" s="9" t="str">
        <f>Saturday!B16</f>
        <v>Ken Clewett</v>
      </c>
      <c r="C182" s="122" t="str">
        <f>Saturday!C16</f>
        <v>Castlecliff</v>
      </c>
      <c r="D182" s="106">
        <f>Saturday!E16</f>
        <v>14</v>
      </c>
      <c r="E182" s="40">
        <f>Saturday!F16</f>
        <v>0</v>
      </c>
      <c r="F182" s="82">
        <f>Saturday!G16</f>
        <v>2</v>
      </c>
      <c r="G182" s="83">
        <f>Saturday!H16</f>
        <v>0</v>
      </c>
      <c r="H182" s="39">
        <f>Saturday!I16</f>
        <v>14</v>
      </c>
      <c r="I182" s="40">
        <f>Saturday!J16</f>
        <v>0</v>
      </c>
      <c r="J182" s="82">
        <f>Saturday!K16</f>
        <v>3</v>
      </c>
      <c r="K182" s="83">
        <f>Saturday!L16</f>
        <v>1</v>
      </c>
      <c r="L182" s="39">
        <f>Sunday!E16</f>
        <v>6</v>
      </c>
      <c r="M182" s="85">
        <f>Sunday!F16</f>
        <v>2</v>
      </c>
      <c r="N182" s="87">
        <f>Sunday!G16</f>
        <v>7</v>
      </c>
      <c r="O182" s="52">
        <f>Sunday!H16</f>
        <v>1</v>
      </c>
      <c r="P182" s="41">
        <f>Sunday!I16</f>
        <v>8</v>
      </c>
      <c r="Q182" s="40">
        <f>Sunday!J16</f>
        <v>0</v>
      </c>
      <c r="R182" s="82">
        <f>Sunday!K16</f>
        <v>0</v>
      </c>
      <c r="S182" s="83">
        <f>Sunday!L16</f>
        <v>0</v>
      </c>
      <c r="T182" s="207">
        <f t="shared" si="4"/>
        <v>54</v>
      </c>
      <c r="U182" s="201">
        <f t="shared" si="5"/>
        <v>4</v>
      </c>
    </row>
    <row r="183" spans="1:21" x14ac:dyDescent="0.25">
      <c r="A183" s="120">
        <f>Saturday!A112</f>
        <v>111</v>
      </c>
      <c r="B183" s="9" t="str">
        <f>Saturday!B112</f>
        <v>Ray Corbin</v>
      </c>
      <c r="C183" s="122" t="str">
        <f>Saturday!C112</f>
        <v>Richmond</v>
      </c>
      <c r="D183" s="106">
        <f>Saturday!E112</f>
        <v>11</v>
      </c>
      <c r="E183" s="40">
        <f>Saturday!F112</f>
        <v>1</v>
      </c>
      <c r="F183" s="82">
        <f>Saturday!G112</f>
        <v>10</v>
      </c>
      <c r="G183" s="83">
        <f>Saturday!H112</f>
        <v>0</v>
      </c>
      <c r="H183" s="39">
        <f>Saturday!I112</f>
        <v>4</v>
      </c>
      <c r="I183" s="40">
        <f>Saturday!J112</f>
        <v>0</v>
      </c>
      <c r="J183" s="82">
        <f>Saturday!K112</f>
        <v>6</v>
      </c>
      <c r="K183" s="83">
        <f>Saturday!L112</f>
        <v>0</v>
      </c>
      <c r="L183" s="39">
        <f>Sunday!E112</f>
        <v>6</v>
      </c>
      <c r="M183" s="85">
        <f>Sunday!F112</f>
        <v>0</v>
      </c>
      <c r="N183" s="87">
        <f>Sunday!G112</f>
        <v>10</v>
      </c>
      <c r="O183" s="52">
        <f>Sunday!H112</f>
        <v>2</v>
      </c>
      <c r="P183" s="41">
        <f>Sunday!I112</f>
        <v>7</v>
      </c>
      <c r="Q183" s="40">
        <f>Sunday!J112</f>
        <v>1</v>
      </c>
      <c r="R183" s="82">
        <f>Sunday!K112</f>
        <v>0</v>
      </c>
      <c r="S183" s="83">
        <f>Sunday!L112</f>
        <v>0</v>
      </c>
      <c r="T183" s="207">
        <f t="shared" si="4"/>
        <v>54</v>
      </c>
      <c r="U183" s="201">
        <f t="shared" si="5"/>
        <v>4</v>
      </c>
    </row>
    <row r="184" spans="1:21" x14ac:dyDescent="0.25">
      <c r="A184" s="120">
        <f>Saturday!A14</f>
        <v>13</v>
      </c>
      <c r="B184" s="9" t="str">
        <f>Saturday!B14</f>
        <v>Carol Arnel</v>
      </c>
      <c r="C184" s="122" t="str">
        <f>Saturday!C14</f>
        <v>Castlecliff</v>
      </c>
      <c r="D184" s="106">
        <f>Saturday!E14</f>
        <v>9</v>
      </c>
      <c r="E184" s="40">
        <f>Saturday!F14</f>
        <v>1</v>
      </c>
      <c r="F184" s="82">
        <f>Saturday!G14</f>
        <v>8</v>
      </c>
      <c r="G184" s="83">
        <f>Saturday!H14</f>
        <v>0</v>
      </c>
      <c r="H184" s="39">
        <f>Saturday!I14</f>
        <v>11</v>
      </c>
      <c r="I184" s="40">
        <f>Saturday!J14</f>
        <v>1</v>
      </c>
      <c r="J184" s="82">
        <f>Saturday!K14</f>
        <v>11</v>
      </c>
      <c r="K184" s="83">
        <f>Saturday!L14</f>
        <v>1</v>
      </c>
      <c r="L184" s="39">
        <f>Sunday!E14</f>
        <v>9</v>
      </c>
      <c r="M184" s="85">
        <f>Sunday!F14</f>
        <v>1</v>
      </c>
      <c r="N184" s="87">
        <f>Sunday!G14</f>
        <v>3</v>
      </c>
      <c r="O184" s="52">
        <f>Sunday!H14</f>
        <v>1</v>
      </c>
      <c r="P184" s="41">
        <f>Sunday!I14</f>
        <v>3</v>
      </c>
      <c r="Q184" s="40">
        <f>Sunday!J14</f>
        <v>1</v>
      </c>
      <c r="R184" s="82">
        <f>Sunday!K14</f>
        <v>0</v>
      </c>
      <c r="S184" s="83">
        <f>Sunday!L14</f>
        <v>0</v>
      </c>
      <c r="T184" s="207">
        <f t="shared" si="4"/>
        <v>54</v>
      </c>
      <c r="U184" s="201">
        <f t="shared" si="5"/>
        <v>6</v>
      </c>
    </row>
    <row r="185" spans="1:21" x14ac:dyDescent="0.25">
      <c r="A185" s="120">
        <f>Saturday!A24</f>
        <v>23</v>
      </c>
      <c r="B185" s="9" t="str">
        <f>Saturday!B24</f>
        <v>Barbara Rarity</v>
      </c>
      <c r="C185" s="122" t="str">
        <f>Saturday!C24</f>
        <v>Clubs of Marlborough</v>
      </c>
      <c r="D185" s="106">
        <f>Saturday!E24</f>
        <v>8</v>
      </c>
      <c r="E185" s="40">
        <f>Saturday!F24</f>
        <v>0</v>
      </c>
      <c r="F185" s="82">
        <f>Saturday!G24</f>
        <v>11</v>
      </c>
      <c r="G185" s="83">
        <f>Saturday!H24</f>
        <v>1</v>
      </c>
      <c r="H185" s="39">
        <f>Saturday!I24</f>
        <v>8</v>
      </c>
      <c r="I185" s="40">
        <f>Saturday!J24</f>
        <v>0</v>
      </c>
      <c r="J185" s="82">
        <f>Saturday!K24</f>
        <v>7</v>
      </c>
      <c r="K185" s="83">
        <f>Saturday!L24</f>
        <v>1</v>
      </c>
      <c r="L185" s="39">
        <f>Sunday!E24</f>
        <v>4</v>
      </c>
      <c r="M185" s="85">
        <f>Sunday!F24</f>
        <v>2</v>
      </c>
      <c r="N185" s="87">
        <f>Sunday!G24</f>
        <v>6</v>
      </c>
      <c r="O185" s="52">
        <f>Sunday!H24</f>
        <v>2</v>
      </c>
      <c r="P185" s="41">
        <f>Sunday!I24</f>
        <v>10</v>
      </c>
      <c r="Q185" s="40">
        <f>Sunday!J24</f>
        <v>0</v>
      </c>
      <c r="R185" s="82">
        <f>Sunday!K24</f>
        <v>0</v>
      </c>
      <c r="S185" s="83">
        <f>Sunday!L24</f>
        <v>0</v>
      </c>
      <c r="T185" s="207">
        <f t="shared" si="4"/>
        <v>54</v>
      </c>
      <c r="U185" s="201">
        <f t="shared" si="5"/>
        <v>6</v>
      </c>
    </row>
    <row r="186" spans="1:21" x14ac:dyDescent="0.25">
      <c r="A186" s="120">
        <f>Saturday!A29</f>
        <v>28</v>
      </c>
      <c r="B186" s="9" t="str">
        <f>Saturday!B29</f>
        <v>Judy Browning</v>
      </c>
      <c r="C186" s="122" t="str">
        <f>Saturday!C29</f>
        <v>Club Waimea</v>
      </c>
      <c r="D186" s="106">
        <f>Saturday!E29</f>
        <v>3</v>
      </c>
      <c r="E186" s="40">
        <f>Saturday!F29</f>
        <v>1</v>
      </c>
      <c r="F186" s="82">
        <f>Saturday!G29</f>
        <v>6</v>
      </c>
      <c r="G186" s="83">
        <f>Saturday!H29</f>
        <v>0</v>
      </c>
      <c r="H186" s="39">
        <f>Saturday!I29</f>
        <v>13</v>
      </c>
      <c r="I186" s="40">
        <f>Saturday!J29</f>
        <v>1</v>
      </c>
      <c r="J186" s="82">
        <f>Saturday!K29</f>
        <v>11</v>
      </c>
      <c r="K186" s="83">
        <f>Saturday!L29</f>
        <v>1</v>
      </c>
      <c r="L186" s="39">
        <f>Sunday!E29</f>
        <v>5</v>
      </c>
      <c r="M186" s="85">
        <f>Sunday!F29</f>
        <v>1</v>
      </c>
      <c r="N186" s="87">
        <f>Sunday!G29</f>
        <v>3</v>
      </c>
      <c r="O186" s="52">
        <f>Sunday!H29</f>
        <v>1</v>
      </c>
      <c r="P186" s="41">
        <f>Sunday!I29</f>
        <v>13</v>
      </c>
      <c r="Q186" s="40">
        <f>Sunday!J29</f>
        <v>1</v>
      </c>
      <c r="R186" s="82">
        <f>Sunday!K29</f>
        <v>0</v>
      </c>
      <c r="S186" s="83">
        <f>Sunday!L29</f>
        <v>0</v>
      </c>
      <c r="T186" s="207">
        <f t="shared" si="4"/>
        <v>54</v>
      </c>
      <c r="U186" s="201">
        <f t="shared" si="5"/>
        <v>6</v>
      </c>
    </row>
    <row r="187" spans="1:21" x14ac:dyDescent="0.25">
      <c r="A187" s="120">
        <f>Saturday!A78</f>
        <v>77</v>
      </c>
      <c r="B187" s="9" t="str">
        <f>Saturday!B78</f>
        <v>Marlene Fox</v>
      </c>
      <c r="C187" s="122" t="str">
        <f>Saturday!C78</f>
        <v>Oxford</v>
      </c>
      <c r="D187" s="106">
        <f>Saturday!E78</f>
        <v>10</v>
      </c>
      <c r="E187" s="40">
        <f>Saturday!F78</f>
        <v>0</v>
      </c>
      <c r="F187" s="82">
        <f>Saturday!G78</f>
        <v>4</v>
      </c>
      <c r="G187" s="83">
        <f>Saturday!H78</f>
        <v>0</v>
      </c>
      <c r="H187" s="39">
        <f>Saturday!I78</f>
        <v>11</v>
      </c>
      <c r="I187" s="40">
        <f>Saturday!J78</f>
        <v>3</v>
      </c>
      <c r="J187" s="82">
        <f>Saturday!K78</f>
        <v>9</v>
      </c>
      <c r="K187" s="83">
        <f>Saturday!L78</f>
        <v>1</v>
      </c>
      <c r="L187" s="39">
        <f>Sunday!E78</f>
        <v>6</v>
      </c>
      <c r="M187" s="85">
        <f>Sunday!F78</f>
        <v>0</v>
      </c>
      <c r="N187" s="87">
        <f>Sunday!G78</f>
        <v>8</v>
      </c>
      <c r="O187" s="52">
        <f>Sunday!H78</f>
        <v>2</v>
      </c>
      <c r="P187" s="41">
        <f>Sunday!I78</f>
        <v>6</v>
      </c>
      <c r="Q187" s="40">
        <f>Sunday!J78</f>
        <v>0</v>
      </c>
      <c r="R187" s="82">
        <f>Sunday!K78</f>
        <v>0</v>
      </c>
      <c r="S187" s="83">
        <f>Sunday!L78</f>
        <v>0</v>
      </c>
      <c r="T187" s="207">
        <f t="shared" si="4"/>
        <v>54</v>
      </c>
      <c r="U187" s="201">
        <f t="shared" si="5"/>
        <v>6</v>
      </c>
    </row>
    <row r="188" spans="1:21" x14ac:dyDescent="0.25">
      <c r="A188" s="120">
        <f>Saturday!A139</f>
        <v>138</v>
      </c>
      <c r="B188" s="9" t="str">
        <f>Saturday!B139</f>
        <v>Carol Cotton</v>
      </c>
      <c r="C188" s="122" t="str">
        <f>Saturday!C139</f>
        <v>Timaru Town &amp; Country</v>
      </c>
      <c r="D188" s="106">
        <f>Saturday!E139</f>
        <v>10</v>
      </c>
      <c r="E188" s="40">
        <f>Saturday!F139</f>
        <v>0</v>
      </c>
      <c r="F188" s="82">
        <f>Saturday!G139</f>
        <v>4</v>
      </c>
      <c r="G188" s="83">
        <f>Saturday!H139</f>
        <v>0</v>
      </c>
      <c r="H188" s="39">
        <f>Saturday!I139</f>
        <v>7</v>
      </c>
      <c r="I188" s="40">
        <f>Saturday!J139</f>
        <v>1</v>
      </c>
      <c r="J188" s="82">
        <f>Saturday!K139</f>
        <v>8</v>
      </c>
      <c r="K188" s="83">
        <f>Saturday!L139</f>
        <v>2</v>
      </c>
      <c r="L188" s="39">
        <f>Sunday!E139</f>
        <v>8</v>
      </c>
      <c r="M188" s="85">
        <f>Sunday!F139</f>
        <v>0</v>
      </c>
      <c r="N188" s="87">
        <f>Sunday!G139</f>
        <v>11</v>
      </c>
      <c r="O188" s="52">
        <f>Sunday!H139</f>
        <v>1</v>
      </c>
      <c r="P188" s="41">
        <f>Sunday!I139</f>
        <v>6</v>
      </c>
      <c r="Q188" s="40">
        <f>Sunday!J139</f>
        <v>2</v>
      </c>
      <c r="R188" s="82">
        <f>Sunday!K139</f>
        <v>0</v>
      </c>
      <c r="S188" s="83">
        <f>Sunday!L139</f>
        <v>0</v>
      </c>
      <c r="T188" s="207">
        <f t="shared" si="4"/>
        <v>54</v>
      </c>
      <c r="U188" s="201">
        <f t="shared" si="5"/>
        <v>6</v>
      </c>
    </row>
    <row r="189" spans="1:21" x14ac:dyDescent="0.25">
      <c r="A189" s="120">
        <f>Saturday!A160</f>
        <v>159</v>
      </c>
      <c r="B189" s="9" t="str">
        <f>Saturday!B160</f>
        <v>Aaron Martin</v>
      </c>
      <c r="C189" s="122" t="str">
        <f>Saturday!C160</f>
        <v>Johnsonville</v>
      </c>
      <c r="D189" s="106">
        <f>Saturday!E160</f>
        <v>12</v>
      </c>
      <c r="E189" s="40">
        <f>Saturday!F160</f>
        <v>2</v>
      </c>
      <c r="F189" s="82">
        <f>Saturday!G160</f>
        <v>4</v>
      </c>
      <c r="G189" s="83">
        <f>Saturday!H160</f>
        <v>0</v>
      </c>
      <c r="H189" s="39">
        <f>Saturday!I160</f>
        <v>8</v>
      </c>
      <c r="I189" s="40">
        <f>Saturday!J160</f>
        <v>0</v>
      </c>
      <c r="J189" s="82">
        <f>Saturday!K160</f>
        <v>11</v>
      </c>
      <c r="K189" s="83">
        <f>Saturday!L160</f>
        <v>1</v>
      </c>
      <c r="L189" s="39">
        <f>Sunday!E160</f>
        <v>4</v>
      </c>
      <c r="M189" s="85">
        <f>Sunday!F160</f>
        <v>0</v>
      </c>
      <c r="N189" s="87">
        <f>Sunday!G160</f>
        <v>10</v>
      </c>
      <c r="O189" s="52">
        <f>Sunday!H160</f>
        <v>2</v>
      </c>
      <c r="P189" s="41">
        <f>Sunday!I160</f>
        <v>5</v>
      </c>
      <c r="Q189" s="40">
        <f>Sunday!J160</f>
        <v>1</v>
      </c>
      <c r="R189" s="82">
        <f>Sunday!K160</f>
        <v>0</v>
      </c>
      <c r="S189" s="83">
        <f>Sunday!L160</f>
        <v>0</v>
      </c>
      <c r="T189" s="207">
        <f t="shared" si="4"/>
        <v>54</v>
      </c>
      <c r="U189" s="201">
        <f t="shared" si="5"/>
        <v>6</v>
      </c>
    </row>
    <row r="190" spans="1:21" x14ac:dyDescent="0.25">
      <c r="A190" s="120">
        <f>Saturday!A199</f>
        <v>198</v>
      </c>
      <c r="B190" s="9" t="str">
        <f>Saturday!B199</f>
        <v>Keith Jones</v>
      </c>
      <c r="C190" s="122" t="str">
        <f>Saturday!C199</f>
        <v>Papanui</v>
      </c>
      <c r="D190" s="106">
        <f>Saturday!E199</f>
        <v>9</v>
      </c>
      <c r="E190" s="40">
        <f>Saturday!F199</f>
        <v>1</v>
      </c>
      <c r="F190" s="82">
        <f>Saturday!G199</f>
        <v>9</v>
      </c>
      <c r="G190" s="83">
        <f>Saturday!H199</f>
        <v>1</v>
      </c>
      <c r="H190" s="39">
        <f>Saturday!I199</f>
        <v>8</v>
      </c>
      <c r="I190" s="40">
        <f>Saturday!J199</f>
        <v>0</v>
      </c>
      <c r="J190" s="82">
        <f>Saturday!K199</f>
        <v>10</v>
      </c>
      <c r="K190" s="83">
        <f>Saturday!L199</f>
        <v>0</v>
      </c>
      <c r="L190" s="39">
        <f>Sunday!E199</f>
        <v>2</v>
      </c>
      <c r="M190" s="85">
        <f>Sunday!F199</f>
        <v>0</v>
      </c>
      <c r="N190" s="87">
        <f>Sunday!G199</f>
        <v>7</v>
      </c>
      <c r="O190" s="52">
        <f>Sunday!H199</f>
        <v>3</v>
      </c>
      <c r="P190" s="41">
        <f>Sunday!I199</f>
        <v>9</v>
      </c>
      <c r="Q190" s="40">
        <f>Sunday!J199</f>
        <v>1</v>
      </c>
      <c r="R190" s="82">
        <f>Sunday!K199</f>
        <v>0</v>
      </c>
      <c r="S190" s="83">
        <f>Sunday!L199</f>
        <v>0</v>
      </c>
      <c r="T190" s="207">
        <f t="shared" si="4"/>
        <v>54</v>
      </c>
      <c r="U190" s="201">
        <f t="shared" si="5"/>
        <v>6</v>
      </c>
    </row>
    <row r="191" spans="1:21" x14ac:dyDescent="0.25">
      <c r="A191" s="120">
        <f>Saturday!A106</f>
        <v>105</v>
      </c>
      <c r="B191" s="9" t="str">
        <f>Saturday!B106</f>
        <v>Anne Cameron</v>
      </c>
      <c r="C191" s="122" t="str">
        <f>Saturday!C106</f>
        <v>Richmond</v>
      </c>
      <c r="D191" s="106">
        <f>Saturday!E106</f>
        <v>9</v>
      </c>
      <c r="E191" s="40">
        <f>Saturday!F106</f>
        <v>1</v>
      </c>
      <c r="F191" s="82">
        <f>Saturday!G106</f>
        <v>9</v>
      </c>
      <c r="G191" s="83">
        <f>Saturday!H106</f>
        <v>1</v>
      </c>
      <c r="H191" s="39">
        <f>Saturday!I106</f>
        <v>7</v>
      </c>
      <c r="I191" s="40">
        <f>Saturday!J106</f>
        <v>1</v>
      </c>
      <c r="J191" s="82">
        <f>Saturday!K106</f>
        <v>11</v>
      </c>
      <c r="K191" s="83">
        <f>Saturday!L106</f>
        <v>1</v>
      </c>
      <c r="L191" s="39">
        <f>Sunday!E106</f>
        <v>3</v>
      </c>
      <c r="M191" s="85">
        <f>Sunday!F106</f>
        <v>3</v>
      </c>
      <c r="N191" s="87">
        <f>Sunday!G106</f>
        <v>11</v>
      </c>
      <c r="O191" s="52">
        <f>Sunday!H106</f>
        <v>1</v>
      </c>
      <c r="P191" s="41">
        <f>Sunday!I106</f>
        <v>4</v>
      </c>
      <c r="Q191" s="40">
        <f>Sunday!J106</f>
        <v>0</v>
      </c>
      <c r="R191" s="82">
        <f>Sunday!K106</f>
        <v>0</v>
      </c>
      <c r="S191" s="83">
        <f>Sunday!L106</f>
        <v>0</v>
      </c>
      <c r="T191" s="207">
        <f t="shared" si="4"/>
        <v>54</v>
      </c>
      <c r="U191" s="201">
        <f t="shared" si="5"/>
        <v>8</v>
      </c>
    </row>
    <row r="192" spans="1:21" x14ac:dyDescent="0.25">
      <c r="A192" s="120">
        <f>Saturday!A115</f>
        <v>114</v>
      </c>
      <c r="B192" s="9" t="str">
        <f>Saturday!B115</f>
        <v>Yvette Waaha</v>
      </c>
      <c r="C192" s="122" t="str">
        <f>Saturday!C115</f>
        <v>Taupo Cosmopolitan</v>
      </c>
      <c r="D192" s="106">
        <f>Saturday!E115</f>
        <v>12</v>
      </c>
      <c r="E192" s="40">
        <f>Saturday!F115</f>
        <v>0</v>
      </c>
      <c r="F192" s="82">
        <f>Saturday!G115</f>
        <v>9</v>
      </c>
      <c r="G192" s="83">
        <f>Saturday!H115</f>
        <v>1</v>
      </c>
      <c r="H192" s="39">
        <f>Saturday!I115</f>
        <v>7</v>
      </c>
      <c r="I192" s="40">
        <f>Saturday!J115</f>
        <v>1</v>
      </c>
      <c r="J192" s="82">
        <f>Saturday!K115</f>
        <v>4</v>
      </c>
      <c r="K192" s="83">
        <f>Saturday!L115</f>
        <v>0</v>
      </c>
      <c r="L192" s="39">
        <f>Sunday!E115</f>
        <v>5</v>
      </c>
      <c r="M192" s="85">
        <f>Sunday!F115</f>
        <v>3</v>
      </c>
      <c r="N192" s="87">
        <f>Sunday!G115</f>
        <v>5</v>
      </c>
      <c r="O192" s="52">
        <f>Sunday!H115</f>
        <v>1</v>
      </c>
      <c r="P192" s="41">
        <f>Sunday!I115</f>
        <v>12</v>
      </c>
      <c r="Q192" s="40">
        <f>Sunday!J115</f>
        <v>2</v>
      </c>
      <c r="R192" s="82">
        <f>Sunday!K115</f>
        <v>0</v>
      </c>
      <c r="S192" s="83">
        <f>Sunday!L115</f>
        <v>0</v>
      </c>
      <c r="T192" s="207">
        <f t="shared" si="4"/>
        <v>54</v>
      </c>
      <c r="U192" s="201">
        <f t="shared" si="5"/>
        <v>8</v>
      </c>
    </row>
    <row r="193" spans="1:21" x14ac:dyDescent="0.25">
      <c r="A193" s="120">
        <f>Saturday!A138</f>
        <v>137</v>
      </c>
      <c r="B193" s="9" t="str">
        <f>Saturday!B138</f>
        <v>Heather Thompson</v>
      </c>
      <c r="C193" s="122" t="str">
        <f>Saturday!C138</f>
        <v>Timaru Town &amp; Country</v>
      </c>
      <c r="D193" s="106">
        <f>Saturday!E138</f>
        <v>8</v>
      </c>
      <c r="E193" s="40">
        <f>Saturday!F138</f>
        <v>2</v>
      </c>
      <c r="F193" s="82">
        <f>Saturday!G138</f>
        <v>2</v>
      </c>
      <c r="G193" s="83">
        <f>Saturday!H138</f>
        <v>0</v>
      </c>
      <c r="H193" s="39">
        <f>Saturday!I138</f>
        <v>7</v>
      </c>
      <c r="I193" s="40">
        <f>Saturday!J138</f>
        <v>1</v>
      </c>
      <c r="J193" s="82">
        <f>Saturday!K138</f>
        <v>9</v>
      </c>
      <c r="K193" s="83">
        <f>Saturday!L138</f>
        <v>1</v>
      </c>
      <c r="L193" s="39">
        <f>Sunday!E138</f>
        <v>10</v>
      </c>
      <c r="M193" s="85">
        <f>Sunday!F138</f>
        <v>2</v>
      </c>
      <c r="N193" s="87">
        <f>Sunday!G138</f>
        <v>14</v>
      </c>
      <c r="O193" s="52">
        <f>Sunday!H138</f>
        <v>2</v>
      </c>
      <c r="P193" s="41">
        <f>Sunday!I138</f>
        <v>4</v>
      </c>
      <c r="Q193" s="40">
        <f>Sunday!J138</f>
        <v>2</v>
      </c>
      <c r="R193" s="82">
        <f>Sunday!K138</f>
        <v>0</v>
      </c>
      <c r="S193" s="83">
        <f>Sunday!L138</f>
        <v>0</v>
      </c>
      <c r="T193" s="207">
        <f t="shared" si="4"/>
        <v>54</v>
      </c>
      <c r="U193" s="201">
        <f t="shared" si="5"/>
        <v>10</v>
      </c>
    </row>
    <row r="194" spans="1:21" x14ac:dyDescent="0.25">
      <c r="A194" s="120">
        <f>Saturday!A84</f>
        <v>83</v>
      </c>
      <c r="B194" s="9" t="str">
        <f>Saturday!B84</f>
        <v>Rhonda Aukett</v>
      </c>
      <c r="C194" s="122" t="str">
        <f>Saturday!C84</f>
        <v>Papakura Club Inc</v>
      </c>
      <c r="D194" s="106">
        <f>Saturday!E84</f>
        <v>8</v>
      </c>
      <c r="E194" s="40">
        <f>Saturday!F84</f>
        <v>0</v>
      </c>
      <c r="F194" s="82">
        <f>Saturday!G84</f>
        <v>13</v>
      </c>
      <c r="G194" s="83">
        <f>Saturday!H84</f>
        <v>1</v>
      </c>
      <c r="H194" s="39">
        <f>Saturday!I84</f>
        <v>6</v>
      </c>
      <c r="I194" s="40">
        <f>Saturday!J84</f>
        <v>0</v>
      </c>
      <c r="J194" s="82">
        <f>Saturday!K84</f>
        <v>5</v>
      </c>
      <c r="K194" s="83">
        <f>Saturday!L84</f>
        <v>1</v>
      </c>
      <c r="L194" s="39">
        <f>Sunday!E84</f>
        <v>10</v>
      </c>
      <c r="M194" s="85">
        <f>Sunday!F84</f>
        <v>0</v>
      </c>
      <c r="N194" s="87">
        <f>Sunday!G84</f>
        <v>4</v>
      </c>
      <c r="O194" s="52">
        <f>Sunday!H84</f>
        <v>0</v>
      </c>
      <c r="P194" s="41">
        <f>Sunday!I84</f>
        <v>7</v>
      </c>
      <c r="Q194" s="40">
        <f>Sunday!J84</f>
        <v>1</v>
      </c>
      <c r="R194" s="82">
        <f>Sunday!K84</f>
        <v>0</v>
      </c>
      <c r="S194" s="83">
        <f>Sunday!L84</f>
        <v>0</v>
      </c>
      <c r="T194" s="207">
        <f t="shared" ref="T194:T217" si="6">D194+F194+H194+J194+L194+N194+P194+R194</f>
        <v>53</v>
      </c>
      <c r="U194" s="201">
        <f t="shared" ref="U194:U217" si="7">E194+G194+I194+K194+M194+O194+Q194+S194</f>
        <v>3</v>
      </c>
    </row>
    <row r="195" spans="1:21" x14ac:dyDescent="0.25">
      <c r="A195" s="120">
        <f>Saturday!A89</f>
        <v>88</v>
      </c>
      <c r="B195" s="9" t="str">
        <f>Saturday!B89</f>
        <v>Lisa Kata</v>
      </c>
      <c r="C195" s="122" t="str">
        <f>Saturday!C89</f>
        <v>Papakura Club Inc</v>
      </c>
      <c r="D195" s="106">
        <f>Saturday!E89</f>
        <v>8</v>
      </c>
      <c r="E195" s="40">
        <f>Saturday!F89</f>
        <v>0</v>
      </c>
      <c r="F195" s="82">
        <f>Saturday!G89</f>
        <v>10</v>
      </c>
      <c r="G195" s="83">
        <f>Saturday!H89</f>
        <v>0</v>
      </c>
      <c r="H195" s="39">
        <f>Saturday!I89</f>
        <v>6</v>
      </c>
      <c r="I195" s="40">
        <f>Saturday!J89</f>
        <v>0</v>
      </c>
      <c r="J195" s="82">
        <f>Saturday!K89</f>
        <v>6</v>
      </c>
      <c r="K195" s="83">
        <f>Saturday!L89</f>
        <v>0</v>
      </c>
      <c r="L195" s="39">
        <f>Sunday!E89</f>
        <v>10</v>
      </c>
      <c r="M195" s="85">
        <f>Sunday!F89</f>
        <v>0</v>
      </c>
      <c r="N195" s="87">
        <f>Sunday!G89</f>
        <v>8</v>
      </c>
      <c r="O195" s="52">
        <f>Sunday!H89</f>
        <v>2</v>
      </c>
      <c r="P195" s="41">
        <f>Sunday!I89</f>
        <v>5</v>
      </c>
      <c r="Q195" s="40">
        <f>Sunday!J89</f>
        <v>1</v>
      </c>
      <c r="R195" s="82">
        <f>Sunday!K89</f>
        <v>0</v>
      </c>
      <c r="S195" s="83">
        <f>Sunday!L89</f>
        <v>0</v>
      </c>
      <c r="T195" s="207">
        <f t="shared" si="6"/>
        <v>53</v>
      </c>
      <c r="U195" s="201">
        <f t="shared" si="7"/>
        <v>3</v>
      </c>
    </row>
    <row r="196" spans="1:21" x14ac:dyDescent="0.25">
      <c r="A196" s="120">
        <f>Saturday!A174</f>
        <v>173</v>
      </c>
      <c r="B196" s="9" t="str">
        <f>Saturday!B174</f>
        <v>Julie Henare</v>
      </c>
      <c r="C196" s="122" t="str">
        <f>Saturday!C174</f>
        <v>Clubs Hastings</v>
      </c>
      <c r="D196" s="106">
        <f>Saturday!E174</f>
        <v>7</v>
      </c>
      <c r="E196" s="40">
        <f>Saturday!F174</f>
        <v>1</v>
      </c>
      <c r="F196" s="82">
        <f>Saturday!G174</f>
        <v>7</v>
      </c>
      <c r="G196" s="83">
        <f>Saturday!H174</f>
        <v>1</v>
      </c>
      <c r="H196" s="39">
        <f>Saturday!I174</f>
        <v>8</v>
      </c>
      <c r="I196" s="40">
        <f>Saturday!J174</f>
        <v>0</v>
      </c>
      <c r="J196" s="82">
        <f>Saturday!K174</f>
        <v>8</v>
      </c>
      <c r="K196" s="83">
        <f>Saturday!L174</f>
        <v>0</v>
      </c>
      <c r="L196" s="39">
        <f>Sunday!E174</f>
        <v>9</v>
      </c>
      <c r="M196" s="85">
        <f>Sunday!F174</f>
        <v>1</v>
      </c>
      <c r="N196" s="87">
        <f>Sunday!G174</f>
        <v>5</v>
      </c>
      <c r="O196" s="52">
        <f>Sunday!H174</f>
        <v>1</v>
      </c>
      <c r="P196" s="41">
        <f>Sunday!I174</f>
        <v>9</v>
      </c>
      <c r="Q196" s="40">
        <f>Sunday!J174</f>
        <v>1</v>
      </c>
      <c r="R196" s="82">
        <f>Sunday!K174</f>
        <v>0</v>
      </c>
      <c r="S196" s="83">
        <f>Sunday!L174</f>
        <v>0</v>
      </c>
      <c r="T196" s="207">
        <f t="shared" si="6"/>
        <v>53</v>
      </c>
      <c r="U196" s="201">
        <f t="shared" si="7"/>
        <v>5</v>
      </c>
    </row>
    <row r="197" spans="1:21" x14ac:dyDescent="0.25">
      <c r="A197" s="120">
        <f>Saturday!A180</f>
        <v>179</v>
      </c>
      <c r="B197" s="9" t="str">
        <f>Saturday!B180</f>
        <v>Pat Smith</v>
      </c>
      <c r="C197" s="122" t="str">
        <f>Saturday!C180</f>
        <v>Invercargill Workingmens</v>
      </c>
      <c r="D197" s="106">
        <f>Saturday!E180</f>
        <v>3</v>
      </c>
      <c r="E197" s="40">
        <f>Saturday!F180</f>
        <v>1</v>
      </c>
      <c r="F197" s="82">
        <f>Saturday!G180</f>
        <v>5</v>
      </c>
      <c r="G197" s="83">
        <f>Saturday!H180</f>
        <v>1</v>
      </c>
      <c r="H197" s="39">
        <f>Saturday!I180</f>
        <v>11</v>
      </c>
      <c r="I197" s="40">
        <f>Saturday!J180</f>
        <v>1</v>
      </c>
      <c r="J197" s="82">
        <f>Saturday!K180</f>
        <v>10</v>
      </c>
      <c r="K197" s="83">
        <f>Saturday!L180</f>
        <v>0</v>
      </c>
      <c r="L197" s="39">
        <f>Sunday!E180</f>
        <v>8</v>
      </c>
      <c r="M197" s="85">
        <f>Sunday!F180</f>
        <v>0</v>
      </c>
      <c r="N197" s="87">
        <f>Sunday!G180</f>
        <v>11</v>
      </c>
      <c r="O197" s="52">
        <f>Sunday!H180</f>
        <v>1</v>
      </c>
      <c r="P197" s="41">
        <f>Sunday!I180</f>
        <v>5</v>
      </c>
      <c r="Q197" s="40">
        <f>Sunday!J180</f>
        <v>1</v>
      </c>
      <c r="R197" s="82">
        <f>Sunday!K180</f>
        <v>0</v>
      </c>
      <c r="S197" s="83">
        <f>Sunday!L180</f>
        <v>0</v>
      </c>
      <c r="T197" s="207">
        <f t="shared" si="6"/>
        <v>53</v>
      </c>
      <c r="U197" s="201">
        <f t="shared" si="7"/>
        <v>5</v>
      </c>
    </row>
    <row r="198" spans="1:21" x14ac:dyDescent="0.25">
      <c r="A198" s="120">
        <f>Saturday!A190</f>
        <v>189</v>
      </c>
      <c r="B198" s="9" t="str">
        <f>Saturday!B190</f>
        <v>Angie Rudland</v>
      </c>
      <c r="C198" s="122" t="str">
        <f>Saturday!C190</f>
        <v>Manurewa Cosmopolitan</v>
      </c>
      <c r="D198" s="106">
        <f>Saturday!E190</f>
        <v>2</v>
      </c>
      <c r="E198" s="40">
        <f>Saturday!F190</f>
        <v>0</v>
      </c>
      <c r="F198" s="82">
        <f>Saturday!G190</f>
        <v>8</v>
      </c>
      <c r="G198" s="83">
        <f>Saturday!H190</f>
        <v>0</v>
      </c>
      <c r="H198" s="39">
        <f>Saturday!I190</f>
        <v>7</v>
      </c>
      <c r="I198" s="40">
        <f>Saturday!J190</f>
        <v>1</v>
      </c>
      <c r="J198" s="82">
        <f>Saturday!K190</f>
        <v>6</v>
      </c>
      <c r="K198" s="83">
        <f>Saturday!L190</f>
        <v>0</v>
      </c>
      <c r="L198" s="39">
        <f>Sunday!E190</f>
        <v>14</v>
      </c>
      <c r="M198" s="85">
        <f>Sunday!F190</f>
        <v>2</v>
      </c>
      <c r="N198" s="87">
        <f>Sunday!G190</f>
        <v>7</v>
      </c>
      <c r="O198" s="52">
        <f>Sunday!H190</f>
        <v>1</v>
      </c>
      <c r="P198" s="41">
        <f>Sunday!I190</f>
        <v>9</v>
      </c>
      <c r="Q198" s="40">
        <f>Sunday!J190</f>
        <v>1</v>
      </c>
      <c r="R198" s="82">
        <f>Sunday!K190</f>
        <v>0</v>
      </c>
      <c r="S198" s="83">
        <f>Sunday!L190</f>
        <v>0</v>
      </c>
      <c r="T198" s="207">
        <f t="shared" si="6"/>
        <v>53</v>
      </c>
      <c r="U198" s="201">
        <f t="shared" si="7"/>
        <v>5</v>
      </c>
    </row>
    <row r="199" spans="1:21" x14ac:dyDescent="0.25">
      <c r="A199" s="120">
        <f>Saturday!A94</f>
        <v>93</v>
      </c>
      <c r="B199" s="9" t="str">
        <f>Saturday!B94</f>
        <v>Alan Neale</v>
      </c>
      <c r="C199" s="122" t="str">
        <f>Saturday!C94</f>
        <v>Papanui</v>
      </c>
      <c r="D199" s="106">
        <f>Saturday!E94</f>
        <v>7</v>
      </c>
      <c r="E199" s="40">
        <f>Saturday!F94</f>
        <v>1</v>
      </c>
      <c r="F199" s="82">
        <f>Saturday!G94</f>
        <v>7</v>
      </c>
      <c r="G199" s="83">
        <f>Saturday!H94</f>
        <v>1</v>
      </c>
      <c r="H199" s="39">
        <f>Saturday!I94</f>
        <v>11</v>
      </c>
      <c r="I199" s="40">
        <f>Saturday!J94</f>
        <v>1</v>
      </c>
      <c r="J199" s="82">
        <f>Saturday!K94</f>
        <v>7</v>
      </c>
      <c r="K199" s="83">
        <f>Saturday!L94</f>
        <v>1</v>
      </c>
      <c r="L199" s="39">
        <f>Sunday!E94</f>
        <v>8</v>
      </c>
      <c r="M199" s="85">
        <f>Sunday!F94</f>
        <v>0</v>
      </c>
      <c r="N199" s="87">
        <f>Sunday!G94</f>
        <v>2</v>
      </c>
      <c r="O199" s="52">
        <f>Sunday!H94</f>
        <v>2</v>
      </c>
      <c r="P199" s="41">
        <f>Sunday!I94</f>
        <v>11</v>
      </c>
      <c r="Q199" s="40">
        <f>Sunday!J94</f>
        <v>1</v>
      </c>
      <c r="R199" s="82">
        <f>Sunday!K94</f>
        <v>0</v>
      </c>
      <c r="S199" s="83">
        <f>Sunday!L94</f>
        <v>0</v>
      </c>
      <c r="T199" s="207">
        <f t="shared" si="6"/>
        <v>53</v>
      </c>
      <c r="U199" s="201">
        <f t="shared" si="7"/>
        <v>7</v>
      </c>
    </row>
    <row r="200" spans="1:21" x14ac:dyDescent="0.25">
      <c r="A200" s="120">
        <f>Saturday!A109</f>
        <v>108</v>
      </c>
      <c r="B200" s="9" t="str">
        <f>Saturday!B109</f>
        <v>Merle Hunter</v>
      </c>
      <c r="C200" s="122" t="str">
        <f>Saturday!C109</f>
        <v>Richmond</v>
      </c>
      <c r="D200" s="106">
        <f>Saturday!E109</f>
        <v>9</v>
      </c>
      <c r="E200" s="40">
        <f>Saturday!F109</f>
        <v>1</v>
      </c>
      <c r="F200" s="82">
        <f>Saturday!G109</f>
        <v>4</v>
      </c>
      <c r="G200" s="83">
        <f>Saturday!H109</f>
        <v>0</v>
      </c>
      <c r="H200" s="39">
        <f>Saturday!I109</f>
        <v>8</v>
      </c>
      <c r="I200" s="40">
        <f>Saturday!J109</f>
        <v>2</v>
      </c>
      <c r="J200" s="82">
        <f>Saturday!K109</f>
        <v>8</v>
      </c>
      <c r="K200" s="83">
        <f>Saturday!L109</f>
        <v>0</v>
      </c>
      <c r="L200" s="39">
        <f>Sunday!E109</f>
        <v>8</v>
      </c>
      <c r="M200" s="85">
        <f>Sunday!F109</f>
        <v>0</v>
      </c>
      <c r="N200" s="87">
        <f>Sunday!G109</f>
        <v>5</v>
      </c>
      <c r="O200" s="52">
        <f>Sunday!H109</f>
        <v>1</v>
      </c>
      <c r="P200" s="41">
        <f>Sunday!I109</f>
        <v>10</v>
      </c>
      <c r="Q200" s="40">
        <f>Sunday!J109</f>
        <v>0</v>
      </c>
      <c r="R200" s="82">
        <f>Sunday!K109</f>
        <v>0</v>
      </c>
      <c r="S200" s="83">
        <f>Sunday!L109</f>
        <v>0</v>
      </c>
      <c r="T200" s="207">
        <f t="shared" si="6"/>
        <v>52</v>
      </c>
      <c r="U200" s="201">
        <f t="shared" si="7"/>
        <v>4</v>
      </c>
    </row>
    <row r="201" spans="1:21" x14ac:dyDescent="0.25">
      <c r="A201" s="120">
        <f>Saturday!A191</f>
        <v>190</v>
      </c>
      <c r="B201" s="9" t="str">
        <f>Saturday!B191</f>
        <v>Pam Trembath</v>
      </c>
      <c r="C201" s="122" t="str">
        <f>Saturday!C191</f>
        <v>Manurewa Cosmopolitan</v>
      </c>
      <c r="D201" s="106">
        <f>Saturday!E191</f>
        <v>9</v>
      </c>
      <c r="E201" s="40">
        <f>Saturday!F191</f>
        <v>1</v>
      </c>
      <c r="F201" s="82">
        <f>Saturday!G191</f>
        <v>8</v>
      </c>
      <c r="G201" s="83">
        <f>Saturday!H191</f>
        <v>0</v>
      </c>
      <c r="H201" s="39">
        <f>Saturday!I191</f>
        <v>4</v>
      </c>
      <c r="I201" s="40">
        <f>Saturday!J191</f>
        <v>0</v>
      </c>
      <c r="J201" s="82">
        <f>Saturday!K191</f>
        <v>9</v>
      </c>
      <c r="K201" s="83">
        <f>Saturday!L191</f>
        <v>1</v>
      </c>
      <c r="L201" s="39">
        <f>Sunday!E191</f>
        <v>10</v>
      </c>
      <c r="M201" s="85">
        <f>Sunday!F191</f>
        <v>0</v>
      </c>
      <c r="N201" s="87">
        <f>Sunday!G191</f>
        <v>9</v>
      </c>
      <c r="O201" s="52">
        <f>Sunday!H191</f>
        <v>1</v>
      </c>
      <c r="P201" s="41">
        <f>Sunday!I191</f>
        <v>3</v>
      </c>
      <c r="Q201" s="40">
        <f>Sunday!J191</f>
        <v>1</v>
      </c>
      <c r="R201" s="82">
        <f>Sunday!K191</f>
        <v>0</v>
      </c>
      <c r="S201" s="83">
        <f>Sunday!L191</f>
        <v>0</v>
      </c>
      <c r="T201" s="207">
        <f t="shared" si="6"/>
        <v>52</v>
      </c>
      <c r="U201" s="201">
        <f t="shared" si="7"/>
        <v>4</v>
      </c>
    </row>
    <row r="202" spans="1:21" x14ac:dyDescent="0.25">
      <c r="A202" s="120">
        <f>Saturday!A173</f>
        <v>172</v>
      </c>
      <c r="B202" s="9" t="str">
        <f>Saturday!B173</f>
        <v>Tania Kupa</v>
      </c>
      <c r="C202" s="122" t="str">
        <f>Saturday!C173</f>
        <v>Clubs Hastings</v>
      </c>
      <c r="D202" s="106">
        <f>Saturday!E173</f>
        <v>2</v>
      </c>
      <c r="E202" s="40">
        <f>Saturday!F173</f>
        <v>0</v>
      </c>
      <c r="F202" s="82">
        <f>Saturday!G173</f>
        <v>8</v>
      </c>
      <c r="G202" s="83">
        <f>Saturday!H173</f>
        <v>0</v>
      </c>
      <c r="H202" s="39">
        <f>Saturday!I173</f>
        <v>6</v>
      </c>
      <c r="I202" s="40">
        <f>Saturday!J173</f>
        <v>0</v>
      </c>
      <c r="J202" s="82">
        <f>Saturday!K173</f>
        <v>9</v>
      </c>
      <c r="K202" s="83">
        <f>Saturday!L173</f>
        <v>1</v>
      </c>
      <c r="L202" s="39">
        <f>Sunday!E173</f>
        <v>6</v>
      </c>
      <c r="M202" s="85">
        <f>Sunday!F173</f>
        <v>2</v>
      </c>
      <c r="N202" s="87">
        <f>Sunday!G173</f>
        <v>9</v>
      </c>
      <c r="O202" s="52">
        <f>Sunday!H173</f>
        <v>1</v>
      </c>
      <c r="P202" s="41">
        <f>Sunday!I173</f>
        <v>12</v>
      </c>
      <c r="Q202" s="40">
        <f>Sunday!J173</f>
        <v>2</v>
      </c>
      <c r="R202" s="82">
        <f>Sunday!K173</f>
        <v>0</v>
      </c>
      <c r="S202" s="83">
        <f>Sunday!L173</f>
        <v>0</v>
      </c>
      <c r="T202" s="207">
        <f t="shared" si="6"/>
        <v>52</v>
      </c>
      <c r="U202" s="201">
        <f t="shared" si="7"/>
        <v>6</v>
      </c>
    </row>
    <row r="203" spans="1:21" x14ac:dyDescent="0.25">
      <c r="A203" s="120">
        <f>Saturday!A154</f>
        <v>153</v>
      </c>
      <c r="B203" s="9" t="str">
        <f>Saturday!B154</f>
        <v>Jaydee Davis</v>
      </c>
      <c r="C203" s="122" t="str">
        <f>Saturday!C154</f>
        <v>Johnsonville</v>
      </c>
      <c r="D203" s="106">
        <f>Saturday!E154</f>
        <v>10</v>
      </c>
      <c r="E203" s="40">
        <f>Saturday!F154</f>
        <v>0</v>
      </c>
      <c r="F203" s="82">
        <f>Saturday!G154</f>
        <v>10</v>
      </c>
      <c r="G203" s="83">
        <f>Saturday!H154</f>
        <v>0</v>
      </c>
      <c r="H203" s="39">
        <f>Saturday!I154</f>
        <v>5</v>
      </c>
      <c r="I203" s="40">
        <f>Saturday!J154</f>
        <v>1</v>
      </c>
      <c r="J203" s="82">
        <f>Saturday!K154</f>
        <v>4</v>
      </c>
      <c r="K203" s="83">
        <f>Saturday!L154</f>
        <v>0</v>
      </c>
      <c r="L203" s="39">
        <f>Sunday!E154</f>
        <v>8</v>
      </c>
      <c r="M203" s="85">
        <f>Sunday!F154</f>
        <v>0</v>
      </c>
      <c r="N203" s="87">
        <f>Sunday!G154</f>
        <v>10</v>
      </c>
      <c r="O203" s="52">
        <f>Sunday!H154</f>
        <v>2</v>
      </c>
      <c r="P203" s="41">
        <f>Sunday!I154</f>
        <v>4</v>
      </c>
      <c r="Q203" s="40">
        <f>Sunday!J154</f>
        <v>2</v>
      </c>
      <c r="R203" s="82">
        <f>Sunday!K154</f>
        <v>0</v>
      </c>
      <c r="S203" s="83">
        <f>Sunday!L154</f>
        <v>0</v>
      </c>
      <c r="T203" s="207">
        <f t="shared" si="6"/>
        <v>51</v>
      </c>
      <c r="U203" s="201">
        <f t="shared" si="7"/>
        <v>5</v>
      </c>
    </row>
    <row r="204" spans="1:21" x14ac:dyDescent="0.25">
      <c r="A204" s="120">
        <f>Saturday!A213</f>
        <v>212</v>
      </c>
      <c r="B204" s="9" t="str">
        <f>Saturday!B213</f>
        <v>Houston Lee</v>
      </c>
      <c r="C204" s="122" t="str">
        <f>Saturday!C213</f>
        <v>Weymouth Cosmopolitan</v>
      </c>
      <c r="D204" s="106">
        <f>Saturday!E213</f>
        <v>6</v>
      </c>
      <c r="E204" s="40">
        <f>Saturday!F213</f>
        <v>2</v>
      </c>
      <c r="F204" s="82">
        <f>Saturday!G213</f>
        <v>5</v>
      </c>
      <c r="G204" s="83">
        <f>Saturday!H213</f>
        <v>1</v>
      </c>
      <c r="H204" s="39">
        <f>Saturday!I213</f>
        <v>10</v>
      </c>
      <c r="I204" s="40">
        <f>Saturday!J213</f>
        <v>0</v>
      </c>
      <c r="J204" s="82">
        <f>Saturday!K213</f>
        <v>6</v>
      </c>
      <c r="K204" s="83">
        <f>Saturday!L213</f>
        <v>0</v>
      </c>
      <c r="L204" s="39">
        <f>Sunday!E213</f>
        <v>8</v>
      </c>
      <c r="M204" s="85">
        <f>Sunday!F213</f>
        <v>0</v>
      </c>
      <c r="N204" s="87">
        <f>Sunday!G213</f>
        <v>7</v>
      </c>
      <c r="O204" s="52">
        <f>Sunday!H213</f>
        <v>1</v>
      </c>
      <c r="P204" s="41">
        <f>Sunday!I213</f>
        <v>9</v>
      </c>
      <c r="Q204" s="40">
        <f>Sunday!J213</f>
        <v>1</v>
      </c>
      <c r="R204" s="82">
        <f>Sunday!K213</f>
        <v>0</v>
      </c>
      <c r="S204" s="83">
        <f>Sunday!L213</f>
        <v>0</v>
      </c>
      <c r="T204" s="207">
        <f t="shared" si="6"/>
        <v>51</v>
      </c>
      <c r="U204" s="201">
        <f t="shared" si="7"/>
        <v>5</v>
      </c>
    </row>
    <row r="205" spans="1:21" x14ac:dyDescent="0.25">
      <c r="A205" s="120">
        <f>Saturday!A146</f>
        <v>145</v>
      </c>
      <c r="B205" s="9" t="str">
        <f>Saturday!B146</f>
        <v>Dot Collie</v>
      </c>
      <c r="C205" s="122" t="str">
        <f>Saturday!C146</f>
        <v>Waiuku Cosmopolitan</v>
      </c>
      <c r="D205" s="106">
        <f>Saturday!E146</f>
        <v>7</v>
      </c>
      <c r="E205" s="40">
        <f>Saturday!F146</f>
        <v>1</v>
      </c>
      <c r="F205" s="82">
        <f>Saturday!G146</f>
        <v>10</v>
      </c>
      <c r="G205" s="83">
        <f>Saturday!H146</f>
        <v>0</v>
      </c>
      <c r="H205" s="39">
        <f>Saturday!I146</f>
        <v>6</v>
      </c>
      <c r="I205" s="40">
        <f>Saturday!J146</f>
        <v>2</v>
      </c>
      <c r="J205" s="82">
        <f>Saturday!K146</f>
        <v>8</v>
      </c>
      <c r="K205" s="83">
        <f>Saturday!L146</f>
        <v>0</v>
      </c>
      <c r="L205" s="39">
        <f>Sunday!E146</f>
        <v>8</v>
      </c>
      <c r="M205" s="85">
        <f>Sunday!F146</f>
        <v>0</v>
      </c>
      <c r="N205" s="87">
        <f>Sunday!G146</f>
        <v>3</v>
      </c>
      <c r="O205" s="52">
        <f>Sunday!H146</f>
        <v>1</v>
      </c>
      <c r="P205" s="41">
        <f>Sunday!I146</f>
        <v>8</v>
      </c>
      <c r="Q205" s="40">
        <f>Sunday!J146</f>
        <v>0</v>
      </c>
      <c r="R205" s="82">
        <f>Sunday!K146</f>
        <v>0</v>
      </c>
      <c r="S205" s="83">
        <f>Sunday!L146</f>
        <v>0</v>
      </c>
      <c r="T205" s="207">
        <f t="shared" si="6"/>
        <v>50</v>
      </c>
      <c r="U205" s="201">
        <f t="shared" si="7"/>
        <v>4</v>
      </c>
    </row>
    <row r="206" spans="1:21" x14ac:dyDescent="0.25">
      <c r="A206" s="120">
        <f>Saturday!A121</f>
        <v>120</v>
      </c>
      <c r="B206" s="9" t="str">
        <f>Saturday!B121</f>
        <v>Sharon McCulley</v>
      </c>
      <c r="C206" s="122" t="str">
        <f>Saturday!C121</f>
        <v>Taupo Cosmopolitan</v>
      </c>
      <c r="D206" s="106">
        <f>Saturday!E121</f>
        <v>6</v>
      </c>
      <c r="E206" s="40">
        <f>Saturday!F121</f>
        <v>0</v>
      </c>
      <c r="F206" s="82">
        <f>Saturday!G121</f>
        <v>6</v>
      </c>
      <c r="G206" s="83">
        <f>Saturday!H121</f>
        <v>0</v>
      </c>
      <c r="H206" s="39">
        <f>Saturday!I121</f>
        <v>6</v>
      </c>
      <c r="I206" s="40">
        <f>Saturday!J121</f>
        <v>0</v>
      </c>
      <c r="J206" s="82">
        <f>Saturday!K121</f>
        <v>4</v>
      </c>
      <c r="K206" s="83">
        <f>Saturday!L121</f>
        <v>0</v>
      </c>
      <c r="L206" s="39">
        <f>Sunday!E121</f>
        <v>10</v>
      </c>
      <c r="M206" s="85">
        <f>Sunday!F121</f>
        <v>0</v>
      </c>
      <c r="N206" s="87">
        <f>Sunday!G121</f>
        <v>8</v>
      </c>
      <c r="O206" s="52">
        <f>Sunday!H121</f>
        <v>4</v>
      </c>
      <c r="P206" s="41">
        <f>Sunday!I121</f>
        <v>10</v>
      </c>
      <c r="Q206" s="40">
        <f>Sunday!J121</f>
        <v>2</v>
      </c>
      <c r="R206" s="82">
        <f>Sunday!K121</f>
        <v>0</v>
      </c>
      <c r="S206" s="83">
        <f>Sunday!L121</f>
        <v>0</v>
      </c>
      <c r="T206" s="207">
        <f t="shared" si="6"/>
        <v>50</v>
      </c>
      <c r="U206" s="201">
        <f t="shared" si="7"/>
        <v>6</v>
      </c>
    </row>
    <row r="207" spans="1:21" x14ac:dyDescent="0.25">
      <c r="A207" s="120">
        <f>Saturday!A184</f>
        <v>183</v>
      </c>
      <c r="B207" s="9" t="str">
        <f>Saturday!B184</f>
        <v>Wendy Barrett</v>
      </c>
      <c r="C207" s="122" t="str">
        <f>Saturday!C184</f>
        <v>Kaiapoi</v>
      </c>
      <c r="D207" s="106">
        <f>Saturday!E184</f>
        <v>7</v>
      </c>
      <c r="E207" s="40">
        <f>Saturday!F184</f>
        <v>1</v>
      </c>
      <c r="F207" s="82">
        <f>Saturday!G184</f>
        <v>5</v>
      </c>
      <c r="G207" s="83">
        <f>Saturday!H184</f>
        <v>1</v>
      </c>
      <c r="H207" s="39">
        <f>Saturday!I184</f>
        <v>6</v>
      </c>
      <c r="I207" s="40">
        <f>Saturday!J184</f>
        <v>2</v>
      </c>
      <c r="J207" s="82">
        <f>Saturday!K184</f>
        <v>3</v>
      </c>
      <c r="K207" s="83">
        <f>Saturday!L184</f>
        <v>1</v>
      </c>
      <c r="L207" s="39">
        <f>Sunday!E184</f>
        <v>11</v>
      </c>
      <c r="M207" s="85">
        <f>Sunday!F184</f>
        <v>1</v>
      </c>
      <c r="N207" s="87">
        <f>Sunday!G184</f>
        <v>8</v>
      </c>
      <c r="O207" s="52">
        <f>Sunday!H184</f>
        <v>2</v>
      </c>
      <c r="P207" s="41">
        <f>Sunday!I184</f>
        <v>10</v>
      </c>
      <c r="Q207" s="40">
        <f>Sunday!J184</f>
        <v>0</v>
      </c>
      <c r="R207" s="82">
        <f>Sunday!K184</f>
        <v>0</v>
      </c>
      <c r="S207" s="83">
        <f>Sunday!L184</f>
        <v>0</v>
      </c>
      <c r="T207" s="207">
        <f t="shared" si="6"/>
        <v>50</v>
      </c>
      <c r="U207" s="201">
        <f t="shared" si="7"/>
        <v>8</v>
      </c>
    </row>
    <row r="208" spans="1:21" x14ac:dyDescent="0.25">
      <c r="A208" s="120">
        <f>Saturday!A163</f>
        <v>162</v>
      </c>
      <c r="B208" s="9" t="str">
        <f>Saturday!B163</f>
        <v>Paul Brynes</v>
      </c>
      <c r="C208" s="122" t="str">
        <f>Saturday!C163</f>
        <v>Mangere Cosmopolitan</v>
      </c>
      <c r="D208" s="106">
        <f>Saturday!E163</f>
        <v>10</v>
      </c>
      <c r="E208" s="40">
        <f>Saturday!F163</f>
        <v>0</v>
      </c>
      <c r="F208" s="82">
        <f>Saturday!G163</f>
        <v>8</v>
      </c>
      <c r="G208" s="83">
        <f>Saturday!H163</f>
        <v>0</v>
      </c>
      <c r="H208" s="39">
        <f>Saturday!I163</f>
        <v>11</v>
      </c>
      <c r="I208" s="40">
        <f>Saturday!J163</f>
        <v>1</v>
      </c>
      <c r="J208" s="82">
        <f>Saturday!K163</f>
        <v>5</v>
      </c>
      <c r="K208" s="83">
        <f>Saturday!L163</f>
        <v>1</v>
      </c>
      <c r="L208" s="39">
        <f>Sunday!E163</f>
        <v>8</v>
      </c>
      <c r="M208" s="85">
        <f>Sunday!F163</f>
        <v>0</v>
      </c>
      <c r="N208" s="87">
        <f>Sunday!G163</f>
        <v>5</v>
      </c>
      <c r="O208" s="52">
        <f>Sunday!H163</f>
        <v>1</v>
      </c>
      <c r="P208" s="41">
        <f>Sunday!I163</f>
        <v>2</v>
      </c>
      <c r="Q208" s="40">
        <f>Sunday!J163</f>
        <v>0</v>
      </c>
      <c r="R208" s="82">
        <f>Sunday!K163</f>
        <v>0</v>
      </c>
      <c r="S208" s="83">
        <f>Sunday!L163</f>
        <v>0</v>
      </c>
      <c r="T208" s="207">
        <f t="shared" si="6"/>
        <v>49</v>
      </c>
      <c r="U208" s="201">
        <f t="shared" si="7"/>
        <v>3</v>
      </c>
    </row>
    <row r="209" spans="1:72" x14ac:dyDescent="0.25">
      <c r="A209" s="120">
        <f>Saturday!A133</f>
        <v>132</v>
      </c>
      <c r="B209" s="9" t="str">
        <f>Saturday!B133</f>
        <v>Lynette Roy</v>
      </c>
      <c r="C209" s="122" t="str">
        <f>Saturday!C133</f>
        <v>Timaru South Cosmopolitan</v>
      </c>
      <c r="D209" s="106">
        <f>Saturday!E133</f>
        <v>9</v>
      </c>
      <c r="E209" s="40">
        <f>Saturday!F133</f>
        <v>1</v>
      </c>
      <c r="F209" s="82">
        <f>Saturday!G133</f>
        <v>4</v>
      </c>
      <c r="G209" s="83">
        <f>Saturday!H133</f>
        <v>0</v>
      </c>
      <c r="H209" s="39">
        <f>Saturday!I133</f>
        <v>3</v>
      </c>
      <c r="I209" s="40">
        <f>Saturday!J133</f>
        <v>1</v>
      </c>
      <c r="J209" s="82">
        <f>Saturday!K133</f>
        <v>8</v>
      </c>
      <c r="K209" s="83">
        <f>Saturday!L133</f>
        <v>2</v>
      </c>
      <c r="L209" s="39">
        <f>Sunday!E133</f>
        <v>8</v>
      </c>
      <c r="M209" s="85">
        <f>Sunday!F133</f>
        <v>0</v>
      </c>
      <c r="N209" s="87">
        <f>Sunday!G133</f>
        <v>5</v>
      </c>
      <c r="O209" s="52">
        <f>Sunday!H133</f>
        <v>1</v>
      </c>
      <c r="P209" s="41">
        <f>Sunday!I133</f>
        <v>12</v>
      </c>
      <c r="Q209" s="40">
        <f>Sunday!J133</f>
        <v>0</v>
      </c>
      <c r="R209" s="82">
        <f>Sunday!K133</f>
        <v>0</v>
      </c>
      <c r="S209" s="83">
        <f>Sunday!L133</f>
        <v>0</v>
      </c>
      <c r="T209" s="207">
        <f t="shared" si="6"/>
        <v>49</v>
      </c>
      <c r="U209" s="201">
        <f t="shared" si="7"/>
        <v>5</v>
      </c>
    </row>
    <row r="210" spans="1:72" x14ac:dyDescent="0.25">
      <c r="A210" s="120">
        <f>Saturday!A214</f>
        <v>213</v>
      </c>
      <c r="B210" s="9" t="str">
        <f>Saturday!B214</f>
        <v>Marlene Enua</v>
      </c>
      <c r="C210" s="122" t="str">
        <f>Saturday!C214</f>
        <v>Weymouth Cosmopolitan</v>
      </c>
      <c r="D210" s="106">
        <f>Saturday!E214</f>
        <v>7</v>
      </c>
      <c r="E210" s="40">
        <f>Saturday!F214</f>
        <v>1</v>
      </c>
      <c r="F210" s="82">
        <f>Saturday!G214</f>
        <v>4</v>
      </c>
      <c r="G210" s="83">
        <f>Saturday!H214</f>
        <v>0</v>
      </c>
      <c r="H210" s="39">
        <f>Saturday!I214</f>
        <v>9</v>
      </c>
      <c r="I210" s="40">
        <f>Saturday!J214</f>
        <v>1</v>
      </c>
      <c r="J210" s="82">
        <f>Saturday!K214</f>
        <v>8</v>
      </c>
      <c r="K210" s="83">
        <f>Saturday!L214</f>
        <v>0</v>
      </c>
      <c r="L210" s="39">
        <f>Sunday!E214</f>
        <v>6</v>
      </c>
      <c r="M210" s="85">
        <f>Sunday!F214</f>
        <v>2</v>
      </c>
      <c r="N210" s="87">
        <f>Sunday!G214</f>
        <v>9</v>
      </c>
      <c r="O210" s="52">
        <f>Sunday!H214</f>
        <v>1</v>
      </c>
      <c r="P210" s="41">
        <f>Sunday!I214</f>
        <v>6</v>
      </c>
      <c r="Q210" s="40">
        <f>Sunday!J214</f>
        <v>0</v>
      </c>
      <c r="R210" s="82">
        <f>Sunday!K214</f>
        <v>0</v>
      </c>
      <c r="S210" s="83">
        <f>Sunday!L214</f>
        <v>0</v>
      </c>
      <c r="T210" s="207">
        <f t="shared" si="6"/>
        <v>49</v>
      </c>
      <c r="U210" s="201">
        <f t="shared" si="7"/>
        <v>5</v>
      </c>
    </row>
    <row r="211" spans="1:72" x14ac:dyDescent="0.25">
      <c r="A211" s="120">
        <f>Saturday!A33</f>
        <v>32</v>
      </c>
      <c r="B211" s="9" t="str">
        <f>Saturday!B33</f>
        <v>Ron Burt</v>
      </c>
      <c r="C211" s="122" t="str">
        <f>Saturday!C33</f>
        <v>Club Waimea</v>
      </c>
      <c r="D211" s="106">
        <f>Saturday!E33</f>
        <v>10</v>
      </c>
      <c r="E211" s="40">
        <f>Saturday!F33</f>
        <v>0</v>
      </c>
      <c r="F211" s="82">
        <f>Saturday!G33</f>
        <v>4</v>
      </c>
      <c r="G211" s="83">
        <f>Saturday!H33</f>
        <v>0</v>
      </c>
      <c r="H211" s="39">
        <f>Saturday!I33</f>
        <v>8</v>
      </c>
      <c r="I211" s="40">
        <f>Saturday!J33</f>
        <v>2</v>
      </c>
      <c r="J211" s="82">
        <f>Saturday!K33</f>
        <v>6</v>
      </c>
      <c r="K211" s="83">
        <f>Saturday!L33</f>
        <v>0</v>
      </c>
      <c r="L211" s="39">
        <f>Sunday!E33</f>
        <v>10</v>
      </c>
      <c r="M211" s="85">
        <f>Sunday!F33</f>
        <v>0</v>
      </c>
      <c r="N211" s="87">
        <f>Sunday!G33</f>
        <v>3</v>
      </c>
      <c r="O211" s="52">
        <f>Sunday!H33</f>
        <v>1</v>
      </c>
      <c r="P211" s="41">
        <f>Sunday!I33</f>
        <v>7</v>
      </c>
      <c r="Q211" s="40">
        <f>Sunday!J33</f>
        <v>1</v>
      </c>
      <c r="R211" s="82">
        <f>Sunday!K33</f>
        <v>0</v>
      </c>
      <c r="S211" s="83">
        <f>Sunday!L33</f>
        <v>0</v>
      </c>
      <c r="T211" s="207">
        <f t="shared" si="6"/>
        <v>48</v>
      </c>
      <c r="U211" s="201">
        <f t="shared" si="7"/>
        <v>4</v>
      </c>
    </row>
    <row r="212" spans="1:72" x14ac:dyDescent="0.25">
      <c r="A212" s="120">
        <f>Saturday!A71</f>
        <v>70</v>
      </c>
      <c r="B212" s="9" t="str">
        <f>Saturday!B71</f>
        <v>Rodney Allfrey</v>
      </c>
      <c r="C212" s="122" t="str">
        <f>Saturday!C71</f>
        <v>New Brighton</v>
      </c>
      <c r="D212" s="106">
        <f>Saturday!E71</f>
        <v>0</v>
      </c>
      <c r="E212" s="40">
        <f>Saturday!F71</f>
        <v>0</v>
      </c>
      <c r="F212" s="82">
        <f>Saturday!G71</f>
        <v>8</v>
      </c>
      <c r="G212" s="83">
        <f>Saturday!H71</f>
        <v>0</v>
      </c>
      <c r="H212" s="39">
        <f>Saturday!I71</f>
        <v>9</v>
      </c>
      <c r="I212" s="40">
        <f>Saturday!J71</f>
        <v>1</v>
      </c>
      <c r="J212" s="82">
        <f>Saturday!K71</f>
        <v>11</v>
      </c>
      <c r="K212" s="83">
        <f>Saturday!L71</f>
        <v>1</v>
      </c>
      <c r="L212" s="39">
        <f>Sunday!E71</f>
        <v>4</v>
      </c>
      <c r="M212" s="85">
        <f>Sunday!F71</f>
        <v>0</v>
      </c>
      <c r="N212" s="87">
        <f>Sunday!G71</f>
        <v>10</v>
      </c>
      <c r="O212" s="52">
        <f>Sunday!H71</f>
        <v>2</v>
      </c>
      <c r="P212" s="41">
        <f>Sunday!I71</f>
        <v>6</v>
      </c>
      <c r="Q212" s="40">
        <f>Sunday!J71</f>
        <v>0</v>
      </c>
      <c r="R212" s="82">
        <f>Sunday!K71</f>
        <v>0</v>
      </c>
      <c r="S212" s="83">
        <f>Sunday!L71</f>
        <v>0</v>
      </c>
      <c r="T212" s="207">
        <f t="shared" si="6"/>
        <v>48</v>
      </c>
      <c r="U212" s="201">
        <f t="shared" si="7"/>
        <v>4</v>
      </c>
    </row>
    <row r="213" spans="1:72" x14ac:dyDescent="0.25">
      <c r="A213" s="120">
        <f>Saturday!A198</f>
        <v>197</v>
      </c>
      <c r="B213" s="9" t="str">
        <f>Saturday!B198</f>
        <v>Brent Berg</v>
      </c>
      <c r="C213" s="122" t="str">
        <f>Saturday!C198</f>
        <v>Papanui</v>
      </c>
      <c r="D213" s="106">
        <f>Saturday!E198</f>
        <v>7</v>
      </c>
      <c r="E213" s="40">
        <f>Saturday!F198</f>
        <v>1</v>
      </c>
      <c r="F213" s="82">
        <f>Saturday!G198</f>
        <v>10</v>
      </c>
      <c r="G213" s="83">
        <f>Saturday!H198</f>
        <v>0</v>
      </c>
      <c r="H213" s="39">
        <f>Saturday!I198</f>
        <v>7</v>
      </c>
      <c r="I213" s="40">
        <f>Saturday!J198</f>
        <v>1</v>
      </c>
      <c r="J213" s="82">
        <f>Saturday!K198</f>
        <v>5</v>
      </c>
      <c r="K213" s="83">
        <f>Saturday!L198</f>
        <v>1</v>
      </c>
      <c r="L213" s="39">
        <f>Sunday!E198</f>
        <v>7</v>
      </c>
      <c r="M213" s="85">
        <f>Sunday!F198</f>
        <v>1</v>
      </c>
      <c r="N213" s="87">
        <f>Sunday!G198</f>
        <v>5</v>
      </c>
      <c r="O213" s="52">
        <f>Sunday!H198</f>
        <v>3</v>
      </c>
      <c r="P213" s="41">
        <f>Sunday!I198</f>
        <v>5</v>
      </c>
      <c r="Q213" s="40">
        <f>Sunday!J198</f>
        <v>1</v>
      </c>
      <c r="R213" s="82">
        <f>Sunday!K198</f>
        <v>0</v>
      </c>
      <c r="S213" s="83">
        <f>Sunday!L198</f>
        <v>0</v>
      </c>
      <c r="T213" s="207">
        <f t="shared" si="6"/>
        <v>46</v>
      </c>
      <c r="U213" s="201">
        <f t="shared" si="7"/>
        <v>8</v>
      </c>
    </row>
    <row r="214" spans="1:72" x14ac:dyDescent="0.25">
      <c r="A214" s="120">
        <f>Saturday!A86</f>
        <v>85</v>
      </c>
      <c r="B214" s="9" t="str">
        <f>Saturday!B86</f>
        <v>Ana Hiku</v>
      </c>
      <c r="C214" s="122" t="str">
        <f>Saturday!C86</f>
        <v>Papakura Club Inc</v>
      </c>
      <c r="D214" s="106">
        <f>Saturday!E86</f>
        <v>4</v>
      </c>
      <c r="E214" s="40">
        <f>Saturday!F86</f>
        <v>0</v>
      </c>
      <c r="F214" s="82">
        <f>Saturday!G86</f>
        <v>11</v>
      </c>
      <c r="G214" s="83">
        <f>Saturday!H86</f>
        <v>1</v>
      </c>
      <c r="H214" s="39">
        <f>Saturday!I86</f>
        <v>5</v>
      </c>
      <c r="I214" s="40">
        <f>Saturday!J86</f>
        <v>1</v>
      </c>
      <c r="J214" s="82">
        <f>Saturday!K86</f>
        <v>6</v>
      </c>
      <c r="K214" s="83">
        <f>Saturday!L86</f>
        <v>0</v>
      </c>
      <c r="L214" s="39">
        <f>Sunday!E86</f>
        <v>5</v>
      </c>
      <c r="M214" s="85">
        <f>Sunday!F86</f>
        <v>1</v>
      </c>
      <c r="N214" s="87">
        <f>Sunday!G86</f>
        <v>5</v>
      </c>
      <c r="O214" s="52">
        <f>Sunday!H86</f>
        <v>1</v>
      </c>
      <c r="P214" s="41">
        <f>Sunday!I86</f>
        <v>8</v>
      </c>
      <c r="Q214" s="40">
        <f>Sunday!J86</f>
        <v>0</v>
      </c>
      <c r="R214" s="82">
        <f>Sunday!K86</f>
        <v>0</v>
      </c>
      <c r="S214" s="83">
        <f>Sunday!L86</f>
        <v>0</v>
      </c>
      <c r="T214" s="207">
        <f t="shared" si="6"/>
        <v>44</v>
      </c>
      <c r="U214" s="201">
        <f t="shared" si="7"/>
        <v>4</v>
      </c>
    </row>
    <row r="215" spans="1:72" x14ac:dyDescent="0.25">
      <c r="A215" s="120">
        <f>Saturday!A140</f>
        <v>139</v>
      </c>
      <c r="B215" s="9" t="str">
        <f>Saturday!B140</f>
        <v>Jill Desborough</v>
      </c>
      <c r="C215" s="122" t="str">
        <f>Saturday!C140</f>
        <v>Timaru Town &amp; Country</v>
      </c>
      <c r="D215" s="106">
        <f>Saturday!E140</f>
        <v>8</v>
      </c>
      <c r="E215" s="40">
        <f>Saturday!F140</f>
        <v>0</v>
      </c>
      <c r="F215" s="82">
        <f>Saturday!G140</f>
        <v>9</v>
      </c>
      <c r="G215" s="83">
        <f>Saturday!H140</f>
        <v>1</v>
      </c>
      <c r="H215" s="39">
        <f>Saturday!I140</f>
        <v>8</v>
      </c>
      <c r="I215" s="40">
        <f>Saturday!J140</f>
        <v>2</v>
      </c>
      <c r="J215" s="82">
        <f>Saturday!K140</f>
        <v>3</v>
      </c>
      <c r="K215" s="83">
        <f>Saturday!L140</f>
        <v>1</v>
      </c>
      <c r="L215" s="39">
        <f>Sunday!E140</f>
        <v>4</v>
      </c>
      <c r="M215" s="85">
        <f>Sunday!F140</f>
        <v>2</v>
      </c>
      <c r="N215" s="87">
        <f>Sunday!G140</f>
        <v>3</v>
      </c>
      <c r="O215" s="52">
        <f>Sunday!H140</f>
        <v>1</v>
      </c>
      <c r="P215" s="41">
        <f>Sunday!I140</f>
        <v>8</v>
      </c>
      <c r="Q215" s="40">
        <f>Sunday!J140</f>
        <v>0</v>
      </c>
      <c r="R215" s="82">
        <f>Sunday!K140</f>
        <v>0</v>
      </c>
      <c r="S215" s="83">
        <f>Sunday!L140</f>
        <v>0</v>
      </c>
      <c r="T215" s="207">
        <f t="shared" si="6"/>
        <v>43</v>
      </c>
      <c r="U215" s="201">
        <f t="shared" si="7"/>
        <v>7</v>
      </c>
    </row>
    <row r="216" spans="1:72" x14ac:dyDescent="0.25">
      <c r="A216" s="180">
        <f>Saturday!A157</f>
        <v>156</v>
      </c>
      <c r="B216" s="181" t="str">
        <f>Saturday!B157</f>
        <v>Jody Leach</v>
      </c>
      <c r="C216" s="182" t="str">
        <f>Saturday!C157</f>
        <v>Johnsonville</v>
      </c>
      <c r="D216" s="183">
        <f>Saturday!E157</f>
        <v>4</v>
      </c>
      <c r="E216" s="184">
        <f>Saturday!F157</f>
        <v>0</v>
      </c>
      <c r="F216" s="185">
        <f>Saturday!G157</f>
        <v>10</v>
      </c>
      <c r="G216" s="186">
        <f>Saturday!H157</f>
        <v>0</v>
      </c>
      <c r="H216" s="187">
        <f>Saturday!I157</f>
        <v>5</v>
      </c>
      <c r="I216" s="184">
        <f>Saturday!J157</f>
        <v>1</v>
      </c>
      <c r="J216" s="185">
        <f>Saturday!K157</f>
        <v>2</v>
      </c>
      <c r="K216" s="186">
        <f>Saturday!L157</f>
        <v>0</v>
      </c>
      <c r="L216" s="187">
        <f>Sunday!E157</f>
        <v>7</v>
      </c>
      <c r="M216" s="188">
        <f>Sunday!F157</f>
        <v>1</v>
      </c>
      <c r="N216" s="189">
        <f>Sunday!G157</f>
        <v>5</v>
      </c>
      <c r="O216" s="190">
        <f>Sunday!H157</f>
        <v>1</v>
      </c>
      <c r="P216" s="191">
        <f>Sunday!I157</f>
        <v>9</v>
      </c>
      <c r="Q216" s="184">
        <f>Sunday!J157</f>
        <v>1</v>
      </c>
      <c r="R216" s="185">
        <f>Sunday!K157</f>
        <v>0</v>
      </c>
      <c r="S216" s="186">
        <f>Sunday!L157</f>
        <v>0</v>
      </c>
      <c r="T216" s="207">
        <f t="shared" si="6"/>
        <v>42</v>
      </c>
      <c r="U216" s="204">
        <f t="shared" si="7"/>
        <v>4</v>
      </c>
    </row>
    <row r="217" spans="1:72" s="179" customFormat="1" x14ac:dyDescent="0.25">
      <c r="A217" s="192">
        <f>Saturday!A126</f>
        <v>125</v>
      </c>
      <c r="B217" s="193" t="str">
        <f>Saturday!B126</f>
        <v>Joyce White</v>
      </c>
      <c r="C217" s="194" t="str">
        <f>Saturday!C126</f>
        <v>Temuka RSA</v>
      </c>
      <c r="D217" s="155">
        <f>Saturday!E126</f>
        <v>4</v>
      </c>
      <c r="E217" s="156">
        <f>Saturday!F126</f>
        <v>0</v>
      </c>
      <c r="F217" s="195">
        <f>Saturday!G126</f>
        <v>4</v>
      </c>
      <c r="G217" s="196">
        <f>Saturday!H126</f>
        <v>0</v>
      </c>
      <c r="H217" s="160">
        <f>Saturday!I126</f>
        <v>10</v>
      </c>
      <c r="I217" s="156">
        <f>Saturday!J126</f>
        <v>2</v>
      </c>
      <c r="J217" s="195">
        <f>Saturday!K126</f>
        <v>6</v>
      </c>
      <c r="K217" s="196">
        <f>Saturday!L126</f>
        <v>0</v>
      </c>
      <c r="L217" s="160">
        <f>Sunday!E126</f>
        <v>9</v>
      </c>
      <c r="M217" s="197">
        <f>Sunday!F126</f>
        <v>1</v>
      </c>
      <c r="N217" s="198">
        <f>Sunday!G126</f>
        <v>5</v>
      </c>
      <c r="O217" s="159">
        <f>Sunday!H126</f>
        <v>1</v>
      </c>
      <c r="P217" s="199">
        <f>Sunday!I126</f>
        <v>4</v>
      </c>
      <c r="Q217" s="156">
        <f>Sunday!J126</f>
        <v>2</v>
      </c>
      <c r="R217" s="195">
        <f>Sunday!K126</f>
        <v>0</v>
      </c>
      <c r="S217" s="196">
        <f>Sunday!L126</f>
        <v>0</v>
      </c>
      <c r="T217" s="200">
        <f t="shared" si="6"/>
        <v>42</v>
      </c>
      <c r="U217" s="205">
        <f t="shared" si="7"/>
        <v>6</v>
      </c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</row>
    <row r="218" spans="1:72" x14ac:dyDescent="0.25">
      <c r="A218" s="114"/>
      <c r="B218" s="114"/>
      <c r="C218" s="114"/>
    </row>
  </sheetData>
  <sortState xmlns:xlrd2="http://schemas.microsoft.com/office/spreadsheetml/2017/richdata2" ref="A1:U218">
    <sortCondition descending="1" ref="T2:T218"/>
    <sortCondition ref="U2:U218"/>
  </sortState>
  <pageMargins left="0.39370078740157483" right="0.39370078740157483" top="0.39370078740157483" bottom="0.39370078740157483" header="0.51181102362204722" footer="0.51181102362204722"/>
  <pageSetup paperSize="9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Saturday</vt:lpstr>
      <vt:lpstr>Individual Scores</vt:lpstr>
      <vt:lpstr>Team Scores</vt:lpstr>
      <vt:lpstr>North - South</vt:lpstr>
      <vt:lpstr>Sunday</vt:lpstr>
      <vt:lpstr>Cup Scores</vt:lpstr>
      <vt:lpstr>Plate Scores</vt:lpstr>
      <vt:lpstr>Aggragate</vt:lpstr>
      <vt:lpstr>'Individual Scores'!Print_Area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Racheal Marquand</dc:creator>
  <cp:keywords/>
  <dc:description/>
  <cp:lastModifiedBy>Kate Smith</cp:lastModifiedBy>
  <cp:revision/>
  <cp:lastPrinted>2022-08-22T04:36:12Z</cp:lastPrinted>
  <dcterms:created xsi:type="dcterms:W3CDTF">2013-06-06T22:39:22Z</dcterms:created>
  <dcterms:modified xsi:type="dcterms:W3CDTF">2022-08-23T21:41:21Z</dcterms:modified>
  <cp:category/>
  <cp:contentStatus/>
</cp:coreProperties>
</file>